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9\"/>
    </mc:Choice>
  </mc:AlternateContent>
  <bookViews>
    <workbookView xWindow="0" yWindow="0" windowWidth="16380" windowHeight="8190"/>
  </bookViews>
  <sheets>
    <sheet name="2018 Факт" sheetId="1" r:id="rId1"/>
  </sheets>
  <definedNames>
    <definedName name="_xlnm.Print_Area" localSheetId="0">'2018 Факт'!$A$1:$J$36</definedName>
  </definedNames>
  <calcPr calcId="152511"/>
</workbook>
</file>

<file path=xl/calcChain.xml><?xml version="1.0" encoding="utf-8"?>
<calcChain xmlns="http://schemas.openxmlformats.org/spreadsheetml/2006/main">
  <c r="F12" i="1" l="1"/>
  <c r="H25" i="1"/>
  <c r="F18" i="1" l="1"/>
  <c r="E18" i="1"/>
  <c r="E14" i="1" l="1"/>
  <c r="F14" i="1"/>
  <c r="H14" i="1"/>
  <c r="J14" i="1"/>
  <c r="E16" i="1"/>
  <c r="F16" i="1"/>
  <c r="H16" i="1"/>
  <c r="J16" i="1"/>
  <c r="F11" i="1" l="1"/>
  <c r="J12" i="1"/>
  <c r="J11" i="1" s="1"/>
  <c r="H12" i="1"/>
</calcChain>
</file>

<file path=xl/sharedStrings.xml><?xml version="1.0" encoding="utf-8"?>
<sst xmlns="http://schemas.openxmlformats.org/spreadsheetml/2006/main" count="73" uniqueCount="65">
  <si>
    <t>к приказу ФАС России</t>
  </si>
  <si>
    <t>от "18" января 2019 г. № 38/19</t>
  </si>
  <si>
    <t>(наименование субъекта естественных монополий)</t>
  </si>
  <si>
    <t>без НДС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</si>
  <si>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</si>
  <si>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</si>
  <si>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</si>
  <si>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</si>
  <si>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</si>
  <si>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</si>
  <si>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</si>
  <si>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</si>
  <si>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</si>
  <si>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</si>
  <si>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</si>
  <si>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</si>
  <si>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</si>
  <si>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</si>
  <si>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</si>
  <si>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</si>
  <si>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</si>
  <si>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</si>
  <si>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</si>
  <si>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</si>
  <si>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</si>
  <si>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</si>
  <si>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</si>
  <si>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</si>
  <si>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</si>
  <si>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</si>
  <si>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</si>
  <si>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</si>
  <si>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</si>
  <si>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>Новые объекты: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</si>
  <si>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</si>
  <si>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</si>
  <si>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</si>
  <si>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</si>
  <si>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</si>
  <si>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8.1.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</si>
  <si>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</si>
  <si>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</si>
  <si>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</si>
  <si>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</si>
  <si>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Информация об инвестиционных программах АО "Омскоблгаз" за 2018 год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</si>
  <si>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</si>
  <si>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</si>
  <si>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</si>
  <si>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</si>
  <si>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5.2.</t>
  </si>
  <si>
    <t>Прибыль</t>
  </si>
  <si>
    <t>8.2.</t>
  </si>
  <si>
    <t>8.3.</t>
  </si>
  <si>
    <t>8.4.</t>
  </si>
  <si>
    <t>8.5.</t>
  </si>
  <si>
    <t>8.6.</t>
  </si>
  <si>
    <t>8.7.</t>
  </si>
  <si>
    <t>Газопровод межпосел от г-п на р.п. Шербакуль Шербакульского р-на до п. Конезаводский (ч/з д. Алексеевка) Марьяновского р-на Омской обл</t>
  </si>
  <si>
    <t>Газопровод межпосел от ГРС Калачинская до р.п. Оконешниково Оконешниковского р-на (через с. Лагушино) Калачинского р-на Омской обл</t>
  </si>
  <si>
    <t>Газопровод межпоселковый от р.п. Черлак до с. Большой Атмас Черлакского р-на Омской обл</t>
  </si>
  <si>
    <t>Газопровод межпоселковый д. Пучково – с. Маргенау Исилькульского муниц р-на Омской обл</t>
  </si>
  <si>
    <t>Магистральный г/д природного газа г.Омск,Ленинский р-н ( к котельной ГУП ПО "Иртыш")</t>
  </si>
  <si>
    <t>Магистральный г/д природного газа г.Омск,Ленинский р-н (к заводу транспортного машинстроения)</t>
  </si>
  <si>
    <t>Газопровод межпосел от с.Верблюжье до с.Нижнеиртышское Саргатского р-на Омской обл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</si>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</sst>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2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" fontId="4" fillId="2" borderId="1" xfId="4" applyNumberFormat="1" applyFont="1" applyFill="1" applyBorder="1" applyAlignment="1">
      <alignment horizontal="center" wrapText="1"/>
    </xf>
    <xf numFmtId="167" fontId="4" fillId="2" borderId="1" xfId="0" applyNumberFormat="1" applyFont="1" applyFill="1" applyBorder="1" applyAlignment="1">
      <alignment horizontal="center" wrapText="1"/>
    </xf>
    <xf numFmtId="1" fontId="10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 wrapText="1"/>
    </xf>
    <xf numFmtId="166" fontId="4" fillId="3" borderId="1" xfId="0" applyNumberFormat="1" applyFont="1" applyFill="1" applyBorder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165" fontId="4" fillId="4" borderId="1" xfId="0" applyNumberFormat="1" applyFont="1" applyFill="1" applyBorder="1"/>
    <xf numFmtId="167" fontId="4" fillId="4" borderId="1" xfId="0" applyNumberFormat="1" applyFont="1" applyFill="1" applyBorder="1" applyAlignment="1">
      <alignment horizontal="center" wrapText="1"/>
    </xf>
    <xf numFmtId="166" fontId="4" fillId="4" borderId="1" xfId="0" applyNumberFormat="1" applyFont="1" applyFill="1" applyBorder="1"/>
    <xf numFmtId="166" fontId="6" fillId="3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6" fillId="3" borderId="1" xfId="0" applyNumberFormat="1" applyFont="1" applyFill="1" applyBorder="1"/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75" zoomScaleNormal="75" zoomScaleSheetLayoutView="80" workbookViewId="0">
      <selection activeCell="E19" sqref="E19"/>
    </sheetView>
  </sheetViews>
  <sheetFormatPr defaultRowHeight="12.75" outlineLevelRow="1" x14ac:dyDescent="0.2"/>
  <cols>
    <col min="1" max="1" width="4.140625" style="1" customWidth="1"/>
    <col min="2" max="2" width="82.5703125" style="2" customWidth="1"/>
    <col min="3" max="3" width="7" style="1" customWidth="1"/>
    <col min="4" max="4" width="6.28515625" style="1" customWidth="1"/>
    <col min="5" max="5" width="13" style="1" customWidth="1"/>
    <col min="6" max="6" width="12.42578125" style="1" customWidth="1"/>
    <col min="7" max="7" width="19.140625" style="1" customWidth="1"/>
    <col min="8" max="8" width="12.7109375" style="1" customWidth="1"/>
    <col min="9" max="9" width="13.5703125" style="1" customWidth="1"/>
    <col min="10" max="10" width="11.5703125" style="1" customWidth="1"/>
    <col min="11" max="11" width="10.28515625" style="1" customWidth="1"/>
    <col min="12" max="12" width="11.7109375" style="3" customWidth="1"/>
    <col min="13" max="13" width="11" style="1" customWidth="1"/>
    <col min="14" max="20" width="6.5703125" style="1" customWidth="1"/>
    <col min="21" max="16384" width="9.140625" style="1"/>
  </cols>
  <sheetData>
    <row r="1" spans="1:20" ht="18.75" customHeight="1" x14ac:dyDescent="0.25">
      <c r="J1" s="4" t="s">
        <v>19</v>
      </c>
      <c r="L1" s="15"/>
      <c r="R1" s="16"/>
    </row>
    <row r="2" spans="1:20" ht="15.75" x14ac:dyDescent="0.25">
      <c r="J2" s="4" t="s">
        <v>0</v>
      </c>
      <c r="L2" s="15"/>
      <c r="R2" s="16"/>
    </row>
    <row r="3" spans="1:20" ht="15.75" x14ac:dyDescent="0.25">
      <c r="J3" s="4" t="s">
        <v>1</v>
      </c>
      <c r="L3" s="15"/>
      <c r="R3" s="16"/>
    </row>
    <row r="4" spans="1:20" ht="26.25" customHeight="1" x14ac:dyDescent="0.2">
      <c r="L4" s="15"/>
    </row>
    <row r="5" spans="1:20" ht="15.75" customHeight="1" x14ac:dyDescent="0.25">
      <c r="A5" s="51" t="s">
        <v>44</v>
      </c>
      <c r="B5" s="51"/>
      <c r="C5" s="51"/>
      <c r="D5" s="51"/>
      <c r="E5" s="51"/>
      <c r="F5" s="51"/>
      <c r="G5" s="51"/>
      <c r="H5" s="51"/>
      <c r="I5" s="51"/>
      <c r="J5" s="51"/>
      <c r="K5" s="17"/>
      <c r="L5" s="18"/>
      <c r="M5" s="17"/>
      <c r="N5" s="17"/>
      <c r="O5" s="17"/>
      <c r="P5" s="17"/>
      <c r="Q5" s="17"/>
      <c r="R5" s="17"/>
      <c r="S5" s="17"/>
      <c r="T5" s="17"/>
    </row>
    <row r="6" spans="1:20" ht="12.75" customHeight="1" x14ac:dyDescent="0.2">
      <c r="A6" s="5"/>
      <c r="B6" s="55" t="s">
        <v>2</v>
      </c>
      <c r="C6" s="55"/>
      <c r="D6" s="55"/>
      <c r="E6" s="55"/>
      <c r="F6" s="55"/>
      <c r="G6" s="55"/>
      <c r="H6" s="55"/>
      <c r="I6" s="55"/>
      <c r="J6" s="55"/>
      <c r="K6" s="19"/>
      <c r="L6" s="20"/>
      <c r="M6" s="21"/>
      <c r="N6" s="21"/>
      <c r="O6" s="21"/>
      <c r="P6" s="21"/>
      <c r="Q6" s="21"/>
      <c r="R6" s="21"/>
      <c r="S6" s="6"/>
    </row>
    <row r="7" spans="1:20" ht="15.75" customHeight="1" x14ac:dyDescent="0.2">
      <c r="A7" s="56" t="s">
        <v>20</v>
      </c>
      <c r="B7" s="56"/>
      <c r="C7" s="56"/>
      <c r="D7" s="56"/>
      <c r="E7" s="56"/>
      <c r="F7" s="56"/>
      <c r="G7" s="56"/>
      <c r="H7" s="56"/>
      <c r="I7" s="56"/>
      <c r="J7" s="56"/>
      <c r="K7" s="22"/>
      <c r="L7" s="20"/>
      <c r="M7" s="22"/>
      <c r="N7" s="22"/>
      <c r="O7" s="22"/>
      <c r="P7" s="22"/>
      <c r="Q7" s="22"/>
      <c r="R7" s="22"/>
      <c r="S7" s="22"/>
      <c r="T7" s="22"/>
    </row>
    <row r="8" spans="1:20" ht="15.75" x14ac:dyDescent="0.2">
      <c r="J8" s="23" t="s">
        <v>3</v>
      </c>
      <c r="K8" s="22"/>
      <c r="L8" s="20"/>
      <c r="M8" s="22"/>
      <c r="N8" s="22"/>
      <c r="O8" s="22"/>
      <c r="P8" s="22"/>
      <c r="Q8" s="22"/>
      <c r="R8" s="22"/>
    </row>
    <row r="9" spans="1:20" ht="45.75" customHeight="1" x14ac:dyDescent="0.2">
      <c r="A9" s="52" t="s">
        <v>4</v>
      </c>
      <c r="B9" s="52" t="s">
        <v>5</v>
      </c>
      <c r="C9" s="52" t="s">
        <v>21</v>
      </c>
      <c r="D9" s="52"/>
      <c r="E9" s="52" t="s">
        <v>22</v>
      </c>
      <c r="F9" s="52"/>
      <c r="G9" s="52"/>
      <c r="H9" s="52" t="s">
        <v>6</v>
      </c>
      <c r="I9" s="52"/>
      <c r="J9" s="52"/>
      <c r="K9" s="22"/>
      <c r="L9" s="20"/>
      <c r="M9" s="22"/>
      <c r="N9" s="22"/>
      <c r="O9" s="22"/>
      <c r="P9" s="22"/>
      <c r="Q9" s="22"/>
      <c r="R9" s="22"/>
    </row>
    <row r="10" spans="1:20" ht="70.5" customHeight="1" x14ac:dyDescent="0.2">
      <c r="A10" s="52"/>
      <c r="B10" s="52"/>
      <c r="C10" s="7" t="s">
        <v>23</v>
      </c>
      <c r="D10" s="7" t="s">
        <v>24</v>
      </c>
      <c r="E10" s="8" t="s">
        <v>25</v>
      </c>
      <c r="F10" s="8" t="s">
        <v>26</v>
      </c>
      <c r="G10" s="7" t="s">
        <v>27</v>
      </c>
      <c r="H10" s="7" t="s">
        <v>28</v>
      </c>
      <c r="I10" s="7" t="s">
        <v>29</v>
      </c>
      <c r="J10" s="7" t="s">
        <v>30</v>
      </c>
      <c r="K10" s="22"/>
      <c r="L10" s="20"/>
      <c r="M10" s="22"/>
      <c r="N10" s="22"/>
      <c r="O10" s="22"/>
      <c r="P10" s="22"/>
      <c r="Q10" s="22"/>
      <c r="R10" s="22"/>
    </row>
    <row r="11" spans="1:20" s="30" customFormat="1" ht="15.75" x14ac:dyDescent="0.2">
      <c r="A11" s="24">
        <v>1</v>
      </c>
      <c r="B11" s="25" t="s">
        <v>31</v>
      </c>
      <c r="C11" s="10"/>
      <c r="D11" s="10"/>
      <c r="E11" s="26"/>
      <c r="F11" s="26">
        <f>F12+F21+F23+F25</f>
        <v>532696.19999999995</v>
      </c>
      <c r="G11" s="39">
        <v>0</v>
      </c>
      <c r="H11" s="50" t="s">
        <v>64</v>
      </c>
      <c r="I11" s="28"/>
      <c r="J11" s="28">
        <f>J12+J18+J21+J23+J25</f>
        <v>0</v>
      </c>
      <c r="K11" s="22"/>
      <c r="L11" s="29"/>
      <c r="M11" s="22"/>
      <c r="N11" s="22"/>
      <c r="O11" s="22"/>
      <c r="P11" s="22"/>
      <c r="Q11" s="22"/>
      <c r="R11" s="22"/>
    </row>
    <row r="12" spans="1:20" s="30" customFormat="1" ht="18" customHeight="1" x14ac:dyDescent="0.2">
      <c r="A12" s="24">
        <v>2</v>
      </c>
      <c r="B12" s="31" t="s">
        <v>7</v>
      </c>
      <c r="C12" s="10"/>
      <c r="D12" s="10"/>
      <c r="E12" s="26"/>
      <c r="F12" s="26">
        <f>F14+F16+F18</f>
        <v>12623.699999999999</v>
      </c>
      <c r="G12" s="39">
        <v>0</v>
      </c>
      <c r="H12" s="27">
        <f>H14+H16</f>
        <v>88.8</v>
      </c>
      <c r="I12" s="10"/>
      <c r="J12" s="28">
        <f>J14+J16</f>
        <v>0</v>
      </c>
      <c r="K12" s="22"/>
      <c r="L12" s="29"/>
      <c r="M12" s="22"/>
      <c r="N12" s="22"/>
      <c r="O12" s="22"/>
      <c r="P12" s="22"/>
      <c r="Q12" s="22"/>
      <c r="R12" s="22"/>
    </row>
    <row r="13" spans="1:20" ht="15.75" hidden="1" outlineLevel="1" x14ac:dyDescent="0.2">
      <c r="A13" s="32" t="s">
        <v>8</v>
      </c>
      <c r="B13" s="33"/>
      <c r="C13" s="11"/>
      <c r="D13" s="11"/>
      <c r="E13" s="34"/>
      <c r="F13" s="34"/>
      <c r="G13" s="39"/>
      <c r="H13" s="35"/>
      <c r="I13" s="11"/>
      <c r="J13" s="36"/>
      <c r="K13" s="22"/>
      <c r="L13" s="20"/>
      <c r="M13" s="22"/>
      <c r="N13" s="22"/>
      <c r="O13" s="22"/>
      <c r="P13" s="22"/>
      <c r="Q13" s="22"/>
      <c r="R13" s="22"/>
    </row>
    <row r="14" spans="1:20" s="30" customFormat="1" ht="15.75" collapsed="1" x14ac:dyDescent="0.2">
      <c r="A14" s="24" t="s">
        <v>9</v>
      </c>
      <c r="B14" s="31" t="s">
        <v>32</v>
      </c>
      <c r="C14" s="10"/>
      <c r="D14" s="10"/>
      <c r="E14" s="26">
        <f>SUM(E15:E15)</f>
        <v>337430</v>
      </c>
      <c r="F14" s="26">
        <f>SUM(F15:F15)</f>
        <v>8056.9</v>
      </c>
      <c r="G14" s="39">
        <v>0</v>
      </c>
      <c r="H14" s="27">
        <f>SUM(H15:H15)</f>
        <v>88.8</v>
      </c>
      <c r="I14" s="10"/>
      <c r="J14" s="28">
        <f>SUM(J15:J15)</f>
        <v>0</v>
      </c>
      <c r="K14" s="22"/>
      <c r="L14" s="29"/>
      <c r="M14" s="22"/>
      <c r="N14" s="22"/>
      <c r="O14" s="22"/>
      <c r="P14" s="22"/>
      <c r="Q14" s="22"/>
      <c r="R14" s="22"/>
    </row>
    <row r="15" spans="1:20" ht="25.5" x14ac:dyDescent="0.2">
      <c r="A15" s="32" t="s">
        <v>10</v>
      </c>
      <c r="B15" s="12" t="s">
        <v>46</v>
      </c>
      <c r="C15" s="37">
        <v>2017</v>
      </c>
      <c r="D15" s="37">
        <v>2027</v>
      </c>
      <c r="E15" s="38">
        <v>337430</v>
      </c>
      <c r="F15" s="34">
        <v>8056.9</v>
      </c>
      <c r="G15" s="39" t="s">
        <v>45</v>
      </c>
      <c r="H15" s="47">
        <v>88.8</v>
      </c>
      <c r="I15" s="48" t="s">
        <v>47</v>
      </c>
      <c r="J15" s="49">
        <v>0</v>
      </c>
      <c r="K15" s="40"/>
      <c r="L15" s="20"/>
      <c r="M15" s="22"/>
      <c r="N15" s="22"/>
      <c r="O15" s="22"/>
      <c r="P15" s="22"/>
      <c r="Q15" s="22"/>
      <c r="R15" s="22"/>
    </row>
    <row r="16" spans="1:20" s="30" customFormat="1" ht="15.75" x14ac:dyDescent="0.2">
      <c r="A16" s="24" t="s">
        <v>11</v>
      </c>
      <c r="B16" s="31" t="s">
        <v>33</v>
      </c>
      <c r="C16" s="10"/>
      <c r="D16" s="10"/>
      <c r="E16" s="26">
        <f>SUM(E17:E17)</f>
        <v>0</v>
      </c>
      <c r="F16" s="26">
        <f>SUM(F17:F17)</f>
        <v>0</v>
      </c>
      <c r="G16" s="39">
        <v>0</v>
      </c>
      <c r="H16" s="27">
        <f>SUM(H17:H17)</f>
        <v>0</v>
      </c>
      <c r="I16" s="10"/>
      <c r="J16" s="28">
        <f>SUM(J17:J17)</f>
        <v>0</v>
      </c>
      <c r="K16" s="41"/>
      <c r="L16" s="29"/>
      <c r="M16" s="22"/>
      <c r="N16" s="22"/>
      <c r="O16" s="22"/>
      <c r="P16" s="22"/>
      <c r="Q16" s="22"/>
      <c r="R16" s="22"/>
    </row>
    <row r="17" spans="1:18" ht="15.75" hidden="1" outlineLevel="1" x14ac:dyDescent="0.2">
      <c r="A17" s="32" t="s">
        <v>12</v>
      </c>
      <c r="B17" s="12"/>
      <c r="C17" s="37"/>
      <c r="D17" s="37"/>
      <c r="E17" s="38"/>
      <c r="F17" s="34"/>
      <c r="G17" s="39"/>
      <c r="H17" s="47"/>
      <c r="I17" s="48"/>
      <c r="J17" s="49"/>
      <c r="K17" s="41"/>
      <c r="L17" s="18"/>
      <c r="M17" s="22"/>
      <c r="N17" s="22"/>
      <c r="O17" s="22"/>
      <c r="P17" s="22"/>
      <c r="Q17" s="22"/>
      <c r="R17" s="22"/>
    </row>
    <row r="18" spans="1:18" s="30" customFormat="1" ht="15.75" collapsed="1" x14ac:dyDescent="0.2">
      <c r="A18" s="24" t="s">
        <v>13</v>
      </c>
      <c r="B18" s="31" t="s">
        <v>34</v>
      </c>
      <c r="C18" s="10"/>
      <c r="D18" s="10"/>
      <c r="E18" s="26">
        <f>SUM(E19,E20)</f>
        <v>4881.5</v>
      </c>
      <c r="F18" s="26">
        <f>SUM(F19,F20)</f>
        <v>4566.7999999999993</v>
      </c>
      <c r="G18" s="39"/>
      <c r="H18" s="10">
        <v>0</v>
      </c>
      <c r="I18" s="10"/>
      <c r="J18" s="42">
        <v>0</v>
      </c>
      <c r="K18" s="41"/>
      <c r="L18" s="29"/>
      <c r="M18" s="22"/>
      <c r="N18" s="22"/>
      <c r="O18" s="22"/>
      <c r="P18" s="22"/>
      <c r="Q18" s="22"/>
      <c r="R18" s="22"/>
    </row>
    <row r="19" spans="1:18" s="30" customFormat="1" ht="15.75" x14ac:dyDescent="0.2">
      <c r="A19" s="9" t="s">
        <v>15</v>
      </c>
      <c r="B19" s="31"/>
      <c r="C19" s="37">
        <v>2017</v>
      </c>
      <c r="D19" s="37">
        <v>2018</v>
      </c>
      <c r="E19" s="34">
        <v>2749.4</v>
      </c>
      <c r="F19" s="34">
        <v>2434.6999999999998</v>
      </c>
      <c r="G19" s="39" t="s">
        <v>48</v>
      </c>
      <c r="H19" s="47"/>
      <c r="I19" s="47"/>
      <c r="J19" s="47"/>
      <c r="K19" s="41"/>
      <c r="L19" s="29"/>
      <c r="M19" s="22"/>
      <c r="N19" s="22"/>
      <c r="O19" s="22"/>
      <c r="P19" s="22"/>
      <c r="Q19" s="22"/>
      <c r="R19" s="22"/>
    </row>
    <row r="20" spans="1:18" s="3" customFormat="1" ht="12.75" customHeight="1" outlineLevel="1" x14ac:dyDescent="0.2">
      <c r="A20" s="9" t="s">
        <v>49</v>
      </c>
      <c r="B20" s="13"/>
      <c r="C20" s="37">
        <v>2018</v>
      </c>
      <c r="D20" s="37">
        <v>2018</v>
      </c>
      <c r="E20" s="34">
        <v>2132.1</v>
      </c>
      <c r="F20" s="34">
        <v>2132.1</v>
      </c>
      <c r="G20" s="39" t="s">
        <v>50</v>
      </c>
      <c r="H20" s="47"/>
      <c r="I20" s="47"/>
      <c r="J20" s="47"/>
      <c r="K20" s="43"/>
      <c r="L20" s="20"/>
      <c r="M20" s="43"/>
      <c r="N20" s="43"/>
      <c r="O20" s="43"/>
      <c r="P20" s="43"/>
      <c r="Q20" s="43"/>
      <c r="R20" s="43"/>
    </row>
    <row r="21" spans="1:18" s="30" customFormat="1" ht="15.75" x14ac:dyDescent="0.2">
      <c r="A21" s="24" t="s">
        <v>16</v>
      </c>
      <c r="B21" s="31" t="s">
        <v>35</v>
      </c>
      <c r="C21" s="37">
        <v>2018</v>
      </c>
      <c r="D21" s="37">
        <v>2018</v>
      </c>
      <c r="E21" s="26">
        <v>3665.5</v>
      </c>
      <c r="F21" s="26">
        <v>3665.5</v>
      </c>
      <c r="G21" s="39" t="s">
        <v>48</v>
      </c>
      <c r="H21" s="10">
        <v>0</v>
      </c>
      <c r="I21" s="10"/>
      <c r="J21" s="10">
        <v>0</v>
      </c>
      <c r="K21" s="22"/>
      <c r="L21" s="29"/>
      <c r="M21" s="22"/>
      <c r="N21" s="22"/>
      <c r="O21" s="22"/>
      <c r="P21" s="22"/>
      <c r="Q21" s="22"/>
      <c r="R21" s="22"/>
    </row>
    <row r="22" spans="1:18" s="3" customFormat="1" ht="12.75" hidden="1" customHeight="1" outlineLevel="1" x14ac:dyDescent="0.2">
      <c r="A22" s="9" t="s">
        <v>18</v>
      </c>
      <c r="B22" s="12"/>
      <c r="C22" s="11"/>
      <c r="D22" s="11"/>
      <c r="E22" s="34"/>
      <c r="F22" s="34"/>
      <c r="G22" s="39"/>
      <c r="H22" s="11"/>
      <c r="I22" s="11"/>
      <c r="J22" s="11"/>
      <c r="K22" s="43"/>
      <c r="L22" s="20"/>
      <c r="M22" s="43"/>
      <c r="N22" s="43"/>
      <c r="O22" s="43"/>
      <c r="P22" s="43"/>
      <c r="Q22" s="43"/>
      <c r="R22" s="43"/>
    </row>
    <row r="23" spans="1:18" s="30" customFormat="1" ht="15.75" collapsed="1" x14ac:dyDescent="0.2">
      <c r="A23" s="24" t="s">
        <v>36</v>
      </c>
      <c r="B23" s="31" t="s">
        <v>14</v>
      </c>
      <c r="C23" s="10"/>
      <c r="D23" s="10"/>
      <c r="E23" s="26">
        <v>0</v>
      </c>
      <c r="F23" s="26">
        <v>0</v>
      </c>
      <c r="G23" s="39">
        <v>0</v>
      </c>
      <c r="H23" s="10">
        <v>0</v>
      </c>
      <c r="I23" s="10"/>
      <c r="J23" s="10">
        <v>0</v>
      </c>
      <c r="K23" s="22"/>
      <c r="L23" s="29"/>
      <c r="M23" s="22"/>
      <c r="N23" s="22"/>
      <c r="O23" s="22"/>
      <c r="P23" s="22"/>
      <c r="Q23" s="22"/>
      <c r="R23" s="22"/>
    </row>
    <row r="24" spans="1:18" s="3" customFormat="1" ht="15.75" hidden="1" customHeight="1" outlineLevel="1" x14ac:dyDescent="0.2">
      <c r="A24" s="9" t="s">
        <v>37</v>
      </c>
      <c r="B24" s="12"/>
      <c r="C24" s="11"/>
      <c r="D24" s="11"/>
      <c r="E24" s="34"/>
      <c r="F24" s="34"/>
      <c r="G24" s="39"/>
      <c r="H24" s="11"/>
      <c r="I24" s="11"/>
      <c r="J24" s="11"/>
      <c r="K24" s="43"/>
      <c r="L24" s="20"/>
      <c r="M24" s="43"/>
      <c r="N24" s="43"/>
      <c r="O24" s="43"/>
      <c r="P24" s="43"/>
      <c r="Q24" s="43"/>
      <c r="R24" s="43"/>
    </row>
    <row r="25" spans="1:18" s="30" customFormat="1" ht="15.75" collapsed="1" x14ac:dyDescent="0.2">
      <c r="A25" s="24" t="s">
        <v>38</v>
      </c>
      <c r="B25" s="31" t="s">
        <v>17</v>
      </c>
      <c r="C25" s="10"/>
      <c r="D25" s="10"/>
      <c r="E25" s="26">
        <v>516407</v>
      </c>
      <c r="F25" s="26">
        <v>516407</v>
      </c>
      <c r="G25" s="39">
        <v>0</v>
      </c>
      <c r="H25" s="57">
        <f>SUM(H26:H32)</f>
        <v>96.323000000000008</v>
      </c>
      <c r="I25" s="10"/>
      <c r="J25" s="10">
        <v>0</v>
      </c>
      <c r="K25" s="22"/>
      <c r="L25" s="29"/>
      <c r="M25" s="22"/>
      <c r="N25" s="22"/>
      <c r="O25" s="22"/>
      <c r="P25" s="22"/>
      <c r="Q25" s="22"/>
      <c r="R25" s="22"/>
    </row>
    <row r="26" spans="1:18" s="30" customFormat="1" ht="25.5" x14ac:dyDescent="0.2">
      <c r="A26" s="14" t="s">
        <v>39</v>
      </c>
      <c r="B26" s="12" t="s">
        <v>57</v>
      </c>
      <c r="C26" s="37">
        <v>2018</v>
      </c>
      <c r="D26" s="37">
        <v>2018</v>
      </c>
      <c r="E26" s="38">
        <v>50961</v>
      </c>
      <c r="F26" s="34">
        <v>50961</v>
      </c>
      <c r="G26" s="39" t="s">
        <v>48</v>
      </c>
      <c r="H26" s="47">
        <v>13.439</v>
      </c>
      <c r="I26" s="48"/>
      <c r="J26" s="49"/>
      <c r="K26" s="22"/>
      <c r="L26" s="29"/>
      <c r="M26" s="22"/>
      <c r="N26" s="22"/>
      <c r="O26" s="22"/>
      <c r="P26" s="22"/>
      <c r="Q26" s="22"/>
      <c r="R26" s="22"/>
    </row>
    <row r="27" spans="1:18" s="30" customFormat="1" ht="25.5" x14ac:dyDescent="0.2">
      <c r="A27" s="14" t="s">
        <v>51</v>
      </c>
      <c r="B27" s="12" t="s">
        <v>58</v>
      </c>
      <c r="C27" s="37">
        <v>2018</v>
      </c>
      <c r="D27" s="37">
        <v>2018</v>
      </c>
      <c r="E27" s="38">
        <v>182323</v>
      </c>
      <c r="F27" s="34">
        <v>182323</v>
      </c>
      <c r="G27" s="39" t="s">
        <v>48</v>
      </c>
      <c r="H27" s="47">
        <v>38.743000000000002</v>
      </c>
      <c r="I27" s="48"/>
      <c r="J27" s="49"/>
      <c r="K27" s="22"/>
      <c r="L27" s="29"/>
      <c r="M27" s="22"/>
      <c r="N27" s="22"/>
      <c r="O27" s="22"/>
      <c r="P27" s="22"/>
      <c r="Q27" s="22"/>
      <c r="R27" s="22"/>
    </row>
    <row r="28" spans="1:18" s="30" customFormat="1" ht="15.75" x14ac:dyDescent="0.2">
      <c r="A28" s="14" t="s">
        <v>52</v>
      </c>
      <c r="B28" s="12" t="s">
        <v>59</v>
      </c>
      <c r="C28" s="37">
        <v>2018</v>
      </c>
      <c r="D28" s="37">
        <v>2018</v>
      </c>
      <c r="E28" s="38">
        <v>199562</v>
      </c>
      <c r="F28" s="34">
        <v>199562</v>
      </c>
      <c r="G28" s="39" t="s">
        <v>48</v>
      </c>
      <c r="H28" s="47">
        <v>21.991</v>
      </c>
      <c r="I28" s="48"/>
      <c r="J28" s="49"/>
      <c r="K28" s="22"/>
      <c r="L28" s="29"/>
      <c r="M28" s="22"/>
      <c r="N28" s="22"/>
      <c r="O28" s="22"/>
      <c r="P28" s="22"/>
      <c r="Q28" s="22"/>
      <c r="R28" s="22"/>
    </row>
    <row r="29" spans="1:18" s="30" customFormat="1" ht="15.75" x14ac:dyDescent="0.2">
      <c r="A29" s="14" t="s">
        <v>53</v>
      </c>
      <c r="B29" s="12" t="s">
        <v>60</v>
      </c>
      <c r="C29" s="37">
        <v>2018</v>
      </c>
      <c r="D29" s="37">
        <v>2018</v>
      </c>
      <c r="E29" s="38">
        <v>54871</v>
      </c>
      <c r="F29" s="34">
        <v>54871</v>
      </c>
      <c r="G29" s="39" t="s">
        <v>48</v>
      </c>
      <c r="H29" s="47">
        <v>6.8150000000000004</v>
      </c>
      <c r="I29" s="48"/>
      <c r="J29" s="49"/>
      <c r="K29" s="22"/>
      <c r="L29" s="29"/>
      <c r="M29" s="22"/>
      <c r="N29" s="22"/>
      <c r="O29" s="22"/>
      <c r="P29" s="22"/>
      <c r="Q29" s="22"/>
      <c r="R29" s="22"/>
    </row>
    <row r="30" spans="1:18" s="30" customFormat="1" ht="15.75" x14ac:dyDescent="0.2">
      <c r="A30" s="14" t="s">
        <v>54</v>
      </c>
      <c r="B30" s="12" t="s">
        <v>61</v>
      </c>
      <c r="C30" s="37">
        <v>2018</v>
      </c>
      <c r="D30" s="37">
        <v>2018</v>
      </c>
      <c r="E30" s="38">
        <v>5000</v>
      </c>
      <c r="F30" s="34">
        <v>5000</v>
      </c>
      <c r="G30" s="39" t="s">
        <v>48</v>
      </c>
      <c r="H30" s="47">
        <v>4.7</v>
      </c>
      <c r="I30" s="48"/>
      <c r="J30" s="49"/>
      <c r="K30" s="22"/>
      <c r="L30" s="29"/>
      <c r="M30" s="22"/>
      <c r="N30" s="22"/>
      <c r="O30" s="22"/>
      <c r="P30" s="22"/>
      <c r="Q30" s="22"/>
      <c r="R30" s="22"/>
    </row>
    <row r="31" spans="1:18" s="30" customFormat="1" ht="25.5" x14ac:dyDescent="0.2">
      <c r="A31" s="14" t="s">
        <v>55</v>
      </c>
      <c r="B31" s="12" t="s">
        <v>62</v>
      </c>
      <c r="C31" s="37">
        <v>2018</v>
      </c>
      <c r="D31" s="37">
        <v>2018</v>
      </c>
      <c r="E31" s="38">
        <v>4950</v>
      </c>
      <c r="F31" s="34">
        <v>4950</v>
      </c>
      <c r="G31" s="39" t="s">
        <v>48</v>
      </c>
      <c r="H31" s="47">
        <v>1.9259999999999999</v>
      </c>
      <c r="I31" s="48"/>
      <c r="J31" s="49"/>
      <c r="K31" s="22"/>
      <c r="L31" s="29"/>
      <c r="M31" s="22"/>
      <c r="N31" s="22"/>
      <c r="O31" s="22"/>
      <c r="P31" s="22"/>
      <c r="Q31" s="22"/>
      <c r="R31" s="22"/>
    </row>
    <row r="32" spans="1:18" s="3" customFormat="1" outlineLevel="1" x14ac:dyDescent="0.2">
      <c r="A32" s="14" t="s">
        <v>56</v>
      </c>
      <c r="B32" s="12" t="s">
        <v>63</v>
      </c>
      <c r="C32" s="37">
        <v>2018</v>
      </c>
      <c r="D32" s="37">
        <v>2018</v>
      </c>
      <c r="E32" s="38">
        <v>18740</v>
      </c>
      <c r="F32" s="34">
        <v>18740</v>
      </c>
      <c r="G32" s="39" t="s">
        <v>48</v>
      </c>
      <c r="H32" s="47">
        <v>8.7089999999999996</v>
      </c>
      <c r="I32" s="48"/>
      <c r="J32" s="49"/>
      <c r="K32" s="44"/>
      <c r="L32" s="44"/>
      <c r="M32" s="44"/>
      <c r="N32" s="44"/>
      <c r="O32" s="44"/>
      <c r="P32" s="44"/>
      <c r="Q32" s="44"/>
      <c r="R32" s="44"/>
    </row>
    <row r="33" spans="1:12" ht="28.5" customHeight="1" x14ac:dyDescent="0.2">
      <c r="A33" s="53" t="s">
        <v>40</v>
      </c>
      <c r="B33" s="53"/>
      <c r="C33" s="53"/>
      <c r="D33" s="53"/>
      <c r="E33" s="53"/>
      <c r="F33" s="53"/>
      <c r="G33" s="53"/>
      <c r="H33" s="53"/>
      <c r="I33" s="53"/>
      <c r="J33" s="53"/>
      <c r="K33" s="45"/>
    </row>
    <row r="34" spans="1:12" ht="24.75" customHeight="1" x14ac:dyDescent="0.2">
      <c r="A34" s="54" t="s">
        <v>41</v>
      </c>
      <c r="B34" s="54"/>
      <c r="C34" s="54"/>
      <c r="D34" s="54"/>
      <c r="E34" s="54"/>
      <c r="F34" s="54"/>
      <c r="G34" s="54"/>
      <c r="H34" s="54"/>
      <c r="I34" s="54"/>
      <c r="J34" s="54"/>
      <c r="K34" s="2"/>
    </row>
    <row r="35" spans="1:12" ht="24.75" customHeight="1" x14ac:dyDescent="0.2">
      <c r="A35" s="54" t="s">
        <v>42</v>
      </c>
      <c r="B35" s="54"/>
      <c r="C35" s="54"/>
      <c r="D35" s="54"/>
      <c r="E35" s="54"/>
      <c r="F35" s="54"/>
      <c r="G35" s="54"/>
      <c r="H35" s="54"/>
      <c r="I35" s="54"/>
      <c r="J35" s="54"/>
      <c r="K35" s="2"/>
    </row>
    <row r="36" spans="1:12" ht="25.5" customHeight="1" x14ac:dyDescent="0.2">
      <c r="A36" s="54" t="s">
        <v>43</v>
      </c>
      <c r="B36" s="54"/>
      <c r="C36" s="54"/>
      <c r="D36" s="54"/>
      <c r="E36" s="54"/>
      <c r="F36" s="54"/>
      <c r="G36" s="54"/>
      <c r="H36" s="54"/>
      <c r="I36" s="54"/>
      <c r="J36" s="54"/>
      <c r="K36" s="2"/>
    </row>
    <row r="38" spans="1:12" ht="15.75" x14ac:dyDescent="0.25">
      <c r="L38" s="46"/>
    </row>
  </sheetData>
  <sheetProtection selectLockedCells="1" selectUnlockedCells="1"/>
  <mergeCells count="12">
    <mergeCell ref="A33:J33"/>
    <mergeCell ref="A34:J34"/>
    <mergeCell ref="A35:J35"/>
    <mergeCell ref="A36:J36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 Факт</vt:lpstr>
      <vt:lpstr>'2018 Факт'!Область_печати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cp:lastPrinted>2019-06-27T05:41:49Z</cp:lastPrinted>
  <dcterms:created xsi:type="dcterms:W3CDTF">2019-06-11T03:34:27Z</dcterms:created>
  <dcterms:modified xsi:type="dcterms:W3CDTF">2019-06-27T05:41:53Z</dcterms:modified>
</cp:coreProperties>
</file>