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d-srv-app1\plan\users\olgaan\OLJ\Раскрытие информации\2020\"/>
    </mc:Choice>
  </mc:AlternateContent>
  <bookViews>
    <workbookView xWindow="0" yWindow="0" windowWidth="28800" windowHeight="12435"/>
  </bookViews>
  <sheets>
    <sheet name="Прил.2 Ф6 ФХД" sheetId="1" r:id="rId1"/>
    <sheet name="Прил.2 Ф7 Объемы" sheetId="2" r:id="rId2"/>
  </sheets>
  <definedNames>
    <definedName name="_xlnm.Print_Titles" localSheetId="0">'Прил.2 Ф6 ФХД'!$10:$11</definedName>
    <definedName name="_xlnm.Print_Area" localSheetId="0">'Прил.2 Ф6 ФХД'!$A$1:$D$72</definedName>
    <definedName name="_xlnm.Print_Area" localSheetId="1">'Прил.2 Ф7 Объемы'!$A$1:$B$23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B23" i="2" l="1"/>
  <c r="D54" i="1"/>
  <c r="D46" i="1"/>
  <c r="D40" i="1"/>
  <c r="D35" i="1" s="1"/>
  <c r="D22" i="1"/>
  <c r="D15" i="1"/>
  <c r="D21" i="1" l="1"/>
  <c r="D12" i="1" s="1"/>
</calcChain>
</file>

<file path=xl/sharedStrings.xml><?xml version="1.0" encoding="utf-8"?>
<sst xmlns="http://schemas.openxmlformats.org/spreadsheetml/2006/main" count="216" uniqueCount="148">
  <si>
    <t>Приложение 2 Форма 6</t>
  </si>
  <si>
    <t>к приказу ФАС России</t>
  </si>
  <si>
    <t>от "18" января 2019 г. № 38/19</t>
  </si>
  <si>
    <t xml:space="preserve">  (наименование субъекта естественных монополий)        </t>
  </si>
  <si>
    <r>
      <t xml:space="preserve"> на 2020 год в сфере оказания услуг по транспортировке газа по газораспределительным сетям 
на территории </t>
    </r>
    <r>
      <rPr>
        <b/>
        <u/>
        <sz val="12"/>
        <rFont val="Times New Roman"/>
        <family val="1"/>
        <charset val="204"/>
      </rPr>
      <t>Омской области</t>
    </r>
  </si>
  <si>
    <t xml:space="preserve">  (наименование субъекта Российской Федерации)        </t>
  </si>
  <si>
    <t>№</t>
  </si>
  <si>
    <t>Наименование показателя</t>
  </si>
  <si>
    <t>Единицы измерения</t>
  </si>
  <si>
    <t>Итого</t>
  </si>
  <si>
    <t>1</t>
  </si>
  <si>
    <t>3</t>
  </si>
  <si>
    <t>4</t>
  </si>
  <si>
    <t>Расходы на транспортировку газа по данным бухгалтерского учета всего, в том числе:</t>
  </si>
  <si>
    <t>тыс.руб.</t>
  </si>
  <si>
    <t>1.1.</t>
  </si>
  <si>
    <t>Фонд оплаты труда</t>
  </si>
  <si>
    <t>1.2.</t>
  </si>
  <si>
    <t>Отчисление на уплату страховых взносов</t>
  </si>
  <si>
    <t>1.3.</t>
  </si>
  <si>
    <t>Материальные затраты, в том числе:</t>
  </si>
  <si>
    <t>1.3.1.</t>
  </si>
  <si>
    <t>сырье и материалы</t>
  </si>
  <si>
    <t>1.3.2.</t>
  </si>
  <si>
    <t>газ на собственные и технологические нужды</t>
  </si>
  <si>
    <t>1.3.3.</t>
  </si>
  <si>
    <t>технологические и эксплуатационные потери</t>
  </si>
  <si>
    <t>1.3.4.</t>
  </si>
  <si>
    <t>прочие</t>
  </si>
  <si>
    <t>1.4.</t>
  </si>
  <si>
    <t>Амортизация основных средств</t>
  </si>
  <si>
    <t>1.5.</t>
  </si>
  <si>
    <t>Прочие затраты, в том числе:</t>
  </si>
  <si>
    <t>1.5.1.</t>
  </si>
  <si>
    <t>Арендная плата (лизинг), в том числе:</t>
  </si>
  <si>
    <t>1.5.1.1.</t>
  </si>
  <si>
    <t>аренда (лизинг) здания, транспорта</t>
  </si>
  <si>
    <t>1.5.1.2.</t>
  </si>
  <si>
    <t>аренда газопроводов у юридических и физических лиц</t>
  </si>
  <si>
    <t>1.5.1.3.</t>
  </si>
  <si>
    <t xml:space="preserve">аренда (концессия) газопроводов, находящихся в государственной и муниципальной собственности </t>
  </si>
  <si>
    <t>1.5.1.4.</t>
  </si>
  <si>
    <t>аренда земельного участка</t>
  </si>
  <si>
    <t>1.5.2.</t>
  </si>
  <si>
    <t>Страховые платежи, в том числе:</t>
  </si>
  <si>
    <t>1.5.2.1.</t>
  </si>
  <si>
    <t>страхование опасных производственных объектов (ответственность перед третьими лицами)</t>
  </si>
  <si>
    <t>1.5.2.2.</t>
  </si>
  <si>
    <t>страхование машин и оборудования</t>
  </si>
  <si>
    <t>1.5.3.</t>
  </si>
  <si>
    <t>Налоги, в том числе :</t>
  </si>
  <si>
    <t>1.5.3.1.</t>
  </si>
  <si>
    <t>налог на имущество</t>
  </si>
  <si>
    <t>1.5.3.2.</t>
  </si>
  <si>
    <t>налог на загрязнение окружающей среды</t>
  </si>
  <si>
    <t>1.5.3.3.</t>
  </si>
  <si>
    <t>единый транспортный налог</t>
  </si>
  <si>
    <t>1.5.3.4.</t>
  </si>
  <si>
    <t>земельный налог</t>
  </si>
  <si>
    <t>1.5.4.</t>
  </si>
  <si>
    <t>Услуги сторонних организаций</t>
  </si>
  <si>
    <t>1.5.4.1.</t>
  </si>
  <si>
    <t>услуги средств связи</t>
  </si>
  <si>
    <t>1.5.4.2.</t>
  </si>
  <si>
    <t>оплата вневедомственной охраны</t>
  </si>
  <si>
    <t>1.5.4.3.</t>
  </si>
  <si>
    <t>информационно - вычислительные услуги</t>
  </si>
  <si>
    <t>1.5.4.4.</t>
  </si>
  <si>
    <t>аудиторские услуги</t>
  </si>
  <si>
    <t>1.5.4.5.</t>
  </si>
  <si>
    <t>прочие, в том числе:</t>
  </si>
  <si>
    <t>1.5.4.5.1.</t>
  </si>
  <si>
    <t>услуги по техническому обслуживанию газораспределительных сетей</t>
  </si>
  <si>
    <t>1.5.4.5.2.</t>
  </si>
  <si>
    <t>услуги по диагностированию ГРП, ШРП, подземных газопроводов и обследованию дюкеров</t>
  </si>
  <si>
    <t>1.5.4.5.3.</t>
  </si>
  <si>
    <t>услуги по регистрации объектов газораспределения</t>
  </si>
  <si>
    <t>1.5.4.5.4.</t>
  </si>
  <si>
    <t>1.5.5.</t>
  </si>
  <si>
    <t>Капитальный ремонт</t>
  </si>
  <si>
    <t>1.5.6.</t>
  </si>
  <si>
    <t>Другие затраты, в том числе:</t>
  </si>
  <si>
    <t>1.5.6.1.</t>
  </si>
  <si>
    <t>командировочные расходы</t>
  </si>
  <si>
    <t>1.5.6.2.</t>
  </si>
  <si>
    <t>охрана труда, подготовка кадров</t>
  </si>
  <si>
    <t>1.5.6.3.</t>
  </si>
  <si>
    <t>канцелярские и почтово-телеграфные расходы</t>
  </si>
  <si>
    <t>1.5.6.4.</t>
  </si>
  <si>
    <t>НИОКР</t>
  </si>
  <si>
    <t>1.5.6.5.</t>
  </si>
  <si>
    <t>затраты по оплате услуг по транспортировке транзитных потоков газа</t>
  </si>
  <si>
    <t>1.5.6.6.</t>
  </si>
  <si>
    <t>2</t>
  </si>
  <si>
    <t>Прочие доходы</t>
  </si>
  <si>
    <t>Прочие расходы</t>
  </si>
  <si>
    <t>3.1.</t>
  </si>
  <si>
    <t>Услуги банков</t>
  </si>
  <si>
    <t>3.2.</t>
  </si>
  <si>
    <t>Проценты по целевым краткосрочным кредитам</t>
  </si>
  <si>
    <t>3.3.</t>
  </si>
  <si>
    <t>Социальное развитие и выплаты социального характера</t>
  </si>
  <si>
    <t>3.4.</t>
  </si>
  <si>
    <t>Резерв по сомнительным долгам</t>
  </si>
  <si>
    <t>3.5.</t>
  </si>
  <si>
    <t>Прочие</t>
  </si>
  <si>
    <t>Потребность в прибыли до налогообложения:</t>
  </si>
  <si>
    <t>4.1.</t>
  </si>
  <si>
    <t>Расходы из чистой прибыли, в том числе:</t>
  </si>
  <si>
    <t>4.1.1.</t>
  </si>
  <si>
    <t>Капитальные вложения</t>
  </si>
  <si>
    <t>4.1.2.</t>
  </si>
  <si>
    <t>Обслуживание привлеченного на долгосрочной основе капитала</t>
  </si>
  <si>
    <t>4.1.3.</t>
  </si>
  <si>
    <t>Дивиденды</t>
  </si>
  <si>
    <t>4.1.4.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</si>
  <si>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</si>
  <si>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4.2.</t>
  </si>
  <si>
    <t>Налог на прибыль</t>
  </si>
  <si>
    <t>5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</si>
  <si>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</si>
  <si>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</si>
  <si>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</si>
  <si>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</si>
  <si>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</si>
  <si>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</si>
  <si>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</si>
  <si>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</si>
  <si>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</si>
  <si>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</si>
  <si>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r>
      <t xml:space="preserve">Информация об основных показателях финансово-хозяйственной деятельности 
</t>
    </r>
    <r>
      <rPr>
        <b/>
        <u/>
        <sz val="12"/>
        <rFont val="Times New Roman"/>
        <family val="1"/>
        <charset val="204"/>
      </rPr>
      <t>АО "Омскоблгаз"</t>
    </r>
  </si>
  <si>
    <t>Приложение 2 Форма 7</t>
  </si>
  <si>
    <r>
      <t xml:space="preserve">на 2020 год в сфере оказания услуг по транспортировке газа по газораспределительным сетям 
(с детализацией по группам газопотребления) на территории </t>
    </r>
    <r>
      <rPr>
        <b/>
        <u/>
        <sz val="12"/>
        <rFont val="Times New Roman"/>
        <family val="1"/>
        <charset val="204"/>
      </rPr>
      <t>Омской области</t>
    </r>
  </si>
  <si>
    <t>Вид тарифа</t>
  </si>
  <si>
    <t>Объем газа, тыс.м3</t>
  </si>
  <si>
    <t>Дифференцированный тариф всего, в том числе:</t>
  </si>
  <si>
    <t>-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</si>
  <si>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</si>
  <si>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</si>
  <si>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</si>
  <si>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</si>
  <si>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</si>
  <si>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</si>
  <si>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</si>
  <si>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</si>
  <si>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</si>
  <si>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</si>
  <si>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r>
      <t xml:space="preserve">Информация об объемах транспортировки газа </t>
    </r>
    <r>
      <rPr>
        <b/>
        <u/>
        <sz val="12"/>
        <rFont val="Times New Roman"/>
        <family val="1"/>
        <charset val="204"/>
      </rPr>
      <t>АО "Омскоблгаз"</t>
    </r>
    <r>
      <rPr>
        <b/>
        <sz val="12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</si>
</sst>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\-#,##0.00\ "/>
    <numFmt numFmtId="165" formatCode="#,##0_ ;\-#,##0\ "/>
    <numFmt numFmtId="166" formatCode="#,##0.00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MS Sans Serif"/>
      <family val="2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49" fontId="8" fillId="0" borderId="0" applyFill="0" applyBorder="0">
      <alignment vertical="top"/>
    </xf>
  </cellStyleXfs>
  <cellXfs count="36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2" borderId="0" xfId="0" applyFont="1" applyFill="1" applyAlignment="1">
      <alignment horizontal="right"/>
    </xf>
    <xf numFmtId="0" fontId="1" fillId="0" borderId="0" xfId="1" applyNumberFormat="1" applyFont="1" applyFill="1" applyBorder="1" applyAlignment="1" applyProtection="1">
      <alignment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wrapText="1"/>
    </xf>
    <xf numFmtId="49" fontId="7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left" vertical="center" wrapText="1"/>
    </xf>
    <xf numFmtId="164" fontId="7" fillId="0" borderId="1" xfId="3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2" applyNumberFormat="1" applyFont="1" applyFill="1" applyBorder="1" applyAlignment="1" applyProtection="1">
      <alignment horizontal="left" vertical="center" wrapText="1" indent="1"/>
    </xf>
    <xf numFmtId="164" fontId="1" fillId="0" borderId="1" xfId="3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vertical="center" wrapText="1"/>
    </xf>
    <xf numFmtId="0" fontId="1" fillId="0" borderId="1" xfId="2" applyNumberFormat="1" applyFont="1" applyFill="1" applyBorder="1" applyAlignment="1" applyProtection="1">
      <alignment horizontal="left" vertical="center" wrapText="1" indent="2"/>
    </xf>
    <xf numFmtId="0" fontId="7" fillId="0" borderId="0" xfId="0" applyFont="1" applyAlignment="1">
      <alignment wrapText="1"/>
    </xf>
    <xf numFmtId="0" fontId="1" fillId="0" borderId="1" xfId="2" applyNumberFormat="1" applyFont="1" applyFill="1" applyBorder="1" applyAlignment="1" applyProtection="1">
      <alignment vertical="center" wrapText="1"/>
    </xf>
    <xf numFmtId="0" fontId="7" fillId="0" borderId="1" xfId="0" applyFont="1" applyBorder="1" applyAlignment="1">
      <alignment wrapText="1"/>
    </xf>
    <xf numFmtId="0" fontId="1" fillId="0" borderId="1" xfId="2" applyNumberFormat="1" applyFont="1" applyFill="1" applyBorder="1" applyAlignment="1" applyProtection="1">
      <alignment horizontal="left" vertical="center" wrapText="1"/>
    </xf>
    <xf numFmtId="49" fontId="1" fillId="0" borderId="1" xfId="3" applyNumberFormat="1" applyFont="1" applyFill="1" applyBorder="1" applyAlignment="1" applyProtection="1">
      <alignment horizontal="center" vertical="center" wrapText="1"/>
    </xf>
    <xf numFmtId="165" fontId="1" fillId="0" borderId="1" xfId="3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Alignment="1">
      <alignment wrapText="1"/>
    </xf>
    <xf numFmtId="49" fontId="1" fillId="2" borderId="1" xfId="3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49" fontId="1" fillId="0" borderId="1" xfId="2" applyNumberFormat="1" applyFont="1" applyFill="1" applyBorder="1" applyAlignment="1" applyProtection="1">
      <alignment horizontal="left" vertical="center" wrapText="1"/>
    </xf>
    <xf numFmtId="166" fontId="7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left" vertical="center" wrapText="1" indent="1"/>
    </xf>
    <xf numFmtId="166" fontId="1" fillId="0" borderId="1" xfId="2" applyNumberFormat="1" applyFont="1" applyFill="1" applyBorder="1" applyAlignment="1" applyProtection="1">
      <alignment horizontal="center" vertical="center" wrapText="1"/>
    </xf>
    <xf numFmtId="49" fontId="7" fillId="0" borderId="1" xfId="2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49" fontId="7" fillId="0" borderId="2" xfId="3" applyNumberFormat="1" applyFont="1" applyFill="1" applyBorder="1" applyAlignment="1" applyProtection="1">
      <alignment horizontal="center" vertical="center" wrapText="1"/>
    </xf>
    <xf numFmtId="49" fontId="7" fillId="0" borderId="3" xfId="3" applyNumberFormat="1" applyFont="1" applyFill="1" applyBorder="1" applyAlignment="1" applyProtection="1">
      <alignment horizontal="center" vertical="center" wrapText="1"/>
    </xf>
    <xf numFmtId="49" fontId="7" fillId="0" borderId="4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_GRO.2008" xfId="3"/>
    <cellStyle name="Обычный_ФАКТ 2 2" xfId="1"/>
    <cellStyle name="Обычный_Шаблон(газ)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3"/>
  <sheetViews>
    <sheetView tabSelected="1" zoomScale="80" zoomScaleNormal="80" workbookViewId="0">
      <pane xSplit="3" ySplit="11" topLeftCell="D30" activePane="bottomRight" state="frozen"/>
      <selection pane="topRight" activeCell="D1" sqref="D1"/>
      <selection pane="bottomLeft" activeCell="A12" sqref="A12"/>
      <selection pane="bottomRight" activeCell="D46" sqref="D46"/>
    </sheetView>
  </sheetViews>
  <sheetFormatPr defaultRowHeight="12.75" x14ac:dyDescent="0.2"/>
  <cols>
    <col min="1" max="1" width="8.85546875" customWidth="1"/>
    <col min="2" max="2" width="67.5703125" customWidth="1"/>
    <col min="3" max="3" width="11.140625" customWidth="1"/>
    <col min="4" max="4" width="18.5703125" style="24" customWidth="1"/>
    <col min="5" max="5" width="13" bestFit="1" customWidth="1"/>
  </cols>
  <sheetData>
    <row r="1" spans="1:4" s="4" customFormat="1" x14ac:dyDescent="0.2">
      <c r="A1" s="1"/>
      <c r="B1" s="2"/>
      <c r="C1" s="2"/>
      <c r="D1" s="3" t="s">
        <v>0</v>
      </c>
    </row>
    <row r="2" spans="1:4" s="4" customFormat="1" x14ac:dyDescent="0.2">
      <c r="A2" s="1"/>
      <c r="B2" s="2"/>
      <c r="C2" s="2"/>
      <c r="D2" s="3" t="s">
        <v>1</v>
      </c>
    </row>
    <row r="3" spans="1:4" s="4" customFormat="1" x14ac:dyDescent="0.2">
      <c r="A3" s="1"/>
      <c r="B3" s="2"/>
      <c r="C3" s="2"/>
      <c r="D3" s="3" t="s">
        <v>2</v>
      </c>
    </row>
    <row r="4" spans="1:4" s="4" customFormat="1" x14ac:dyDescent="0.2">
      <c r="A4" s="1"/>
      <c r="B4" s="2"/>
      <c r="C4" s="2"/>
      <c r="D4" s="2"/>
    </row>
    <row r="5" spans="1:4" s="4" customFormat="1" ht="29.25" customHeight="1" x14ac:dyDescent="0.25">
      <c r="A5" s="30" t="s">
        <v>130</v>
      </c>
      <c r="B5" s="30"/>
      <c r="C5" s="30"/>
      <c r="D5" s="30"/>
    </row>
    <row r="6" spans="1:4" s="4" customFormat="1" x14ac:dyDescent="0.2">
      <c r="A6" s="31" t="s">
        <v>3</v>
      </c>
      <c r="B6" s="31"/>
      <c r="C6" s="31"/>
      <c r="D6" s="31"/>
    </row>
    <row r="7" spans="1:4" s="4" customFormat="1" ht="36" customHeight="1" x14ac:dyDescent="0.2">
      <c r="A7" s="32" t="s">
        <v>4</v>
      </c>
      <c r="B7" s="32"/>
      <c r="C7" s="32"/>
      <c r="D7" s="32"/>
    </row>
    <row r="8" spans="1:4" s="4" customFormat="1" x14ac:dyDescent="0.2">
      <c r="A8" s="31" t="s">
        <v>5</v>
      </c>
      <c r="B8" s="31"/>
      <c r="C8" s="31"/>
      <c r="D8" s="31"/>
    </row>
    <row r="10" spans="1:4" s="7" customFormat="1" ht="25.5" x14ac:dyDescent="0.2">
      <c r="A10" s="5" t="s">
        <v>6</v>
      </c>
      <c r="B10" s="6" t="s">
        <v>7</v>
      </c>
      <c r="C10" s="5" t="s">
        <v>8</v>
      </c>
      <c r="D10" s="5" t="s">
        <v>9</v>
      </c>
    </row>
    <row r="11" spans="1:4" s="7" customFormat="1" x14ac:dyDescent="0.2">
      <c r="A11" s="5" t="s">
        <v>10</v>
      </c>
      <c r="B11" s="6">
        <v>2</v>
      </c>
      <c r="C11" s="5" t="s">
        <v>11</v>
      </c>
      <c r="D11" s="5" t="s">
        <v>12</v>
      </c>
    </row>
    <row r="12" spans="1:4" s="11" customFormat="1" ht="25.5" x14ac:dyDescent="0.2">
      <c r="A12" s="8" t="s">
        <v>10</v>
      </c>
      <c r="B12" s="9" t="s">
        <v>13</v>
      </c>
      <c r="C12" s="5" t="s">
        <v>14</v>
      </c>
      <c r="D12" s="10">
        <f>D13+D14+D15+D20+D21</f>
        <v>227891.64992769272</v>
      </c>
    </row>
    <row r="13" spans="1:4" s="11" customFormat="1" x14ac:dyDescent="0.2">
      <c r="A13" s="8" t="s">
        <v>15</v>
      </c>
      <c r="B13" s="9" t="s">
        <v>16</v>
      </c>
      <c r="C13" s="5" t="s">
        <v>14</v>
      </c>
      <c r="D13" s="10">
        <v>109900.93</v>
      </c>
    </row>
    <row r="14" spans="1:4" s="11" customFormat="1" x14ac:dyDescent="0.2">
      <c r="A14" s="8" t="s">
        <v>17</v>
      </c>
      <c r="B14" s="9" t="s">
        <v>18</v>
      </c>
      <c r="C14" s="5" t="s">
        <v>14</v>
      </c>
      <c r="D14" s="10">
        <v>33046.94</v>
      </c>
    </row>
    <row r="15" spans="1:4" s="11" customFormat="1" x14ac:dyDescent="0.2">
      <c r="A15" s="8" t="s">
        <v>19</v>
      </c>
      <c r="B15" s="9" t="s">
        <v>20</v>
      </c>
      <c r="C15" s="5" t="s">
        <v>14</v>
      </c>
      <c r="D15" s="10">
        <f>SUM(D16:D19)</f>
        <v>21868.884048003114</v>
      </c>
    </row>
    <row r="16" spans="1:4" s="11" customFormat="1" x14ac:dyDescent="0.2">
      <c r="A16" s="5" t="s">
        <v>21</v>
      </c>
      <c r="B16" s="12" t="s">
        <v>22</v>
      </c>
      <c r="C16" s="5" t="s">
        <v>14</v>
      </c>
      <c r="D16" s="13">
        <v>13978.61152582314</v>
      </c>
    </row>
    <row r="17" spans="1:4" s="11" customFormat="1" x14ac:dyDescent="0.2">
      <c r="A17" s="5" t="s">
        <v>23</v>
      </c>
      <c r="B17" s="12" t="s">
        <v>24</v>
      </c>
      <c r="C17" s="5" t="s">
        <v>14</v>
      </c>
      <c r="D17" s="13">
        <v>2050.1605511936309</v>
      </c>
    </row>
    <row r="18" spans="1:4" s="11" customFormat="1" x14ac:dyDescent="0.2">
      <c r="A18" s="5" t="s">
        <v>25</v>
      </c>
      <c r="B18" s="12" t="s">
        <v>26</v>
      </c>
      <c r="C18" s="5" t="s">
        <v>14</v>
      </c>
      <c r="D18" s="13">
        <v>1848.52</v>
      </c>
    </row>
    <row r="19" spans="1:4" s="11" customFormat="1" x14ac:dyDescent="0.2">
      <c r="A19" s="5" t="s">
        <v>27</v>
      </c>
      <c r="B19" s="12" t="s">
        <v>28</v>
      </c>
      <c r="C19" s="5" t="s">
        <v>14</v>
      </c>
      <c r="D19" s="13">
        <v>3991.5919709863429</v>
      </c>
    </row>
    <row r="20" spans="1:4" s="11" customFormat="1" x14ac:dyDescent="0.2">
      <c r="A20" s="8" t="s">
        <v>29</v>
      </c>
      <c r="B20" s="14" t="s">
        <v>30</v>
      </c>
      <c r="C20" s="5" t="s">
        <v>14</v>
      </c>
      <c r="D20" s="10">
        <v>24932.71</v>
      </c>
    </row>
    <row r="21" spans="1:4" s="11" customFormat="1" x14ac:dyDescent="0.2">
      <c r="A21" s="8" t="s">
        <v>31</v>
      </c>
      <c r="B21" s="14" t="s">
        <v>32</v>
      </c>
      <c r="C21" s="5" t="s">
        <v>14</v>
      </c>
      <c r="D21" s="10">
        <f>D22+D27+D30+D35+D45+D46</f>
        <v>38142.185879689598</v>
      </c>
    </row>
    <row r="22" spans="1:4" s="11" customFormat="1" x14ac:dyDescent="0.2">
      <c r="A22" s="8" t="s">
        <v>33</v>
      </c>
      <c r="B22" s="9" t="s">
        <v>34</v>
      </c>
      <c r="C22" s="5" t="s">
        <v>14</v>
      </c>
      <c r="D22" s="10">
        <f>SUM(D23:D26)</f>
        <v>9201.2751523179977</v>
      </c>
    </row>
    <row r="23" spans="1:4" s="11" customFormat="1" x14ac:dyDescent="0.2">
      <c r="A23" s="5" t="s">
        <v>35</v>
      </c>
      <c r="B23" s="12" t="s">
        <v>36</v>
      </c>
      <c r="C23" s="5" t="s">
        <v>14</v>
      </c>
      <c r="D23" s="13">
        <v>148.34689596305822</v>
      </c>
    </row>
    <row r="24" spans="1:4" s="11" customFormat="1" x14ac:dyDescent="0.2">
      <c r="A24" s="5" t="s">
        <v>37</v>
      </c>
      <c r="B24" s="12" t="s">
        <v>38</v>
      </c>
      <c r="C24" s="5" t="s">
        <v>14</v>
      </c>
      <c r="D24" s="13">
        <v>7997.98</v>
      </c>
    </row>
    <row r="25" spans="1:4" s="11" customFormat="1" ht="25.5" x14ac:dyDescent="0.2">
      <c r="A25" s="5" t="s">
        <v>39</v>
      </c>
      <c r="B25" s="12" t="s">
        <v>40</v>
      </c>
      <c r="C25" s="5" t="s">
        <v>14</v>
      </c>
      <c r="D25" s="13">
        <v>339.36</v>
      </c>
    </row>
    <row r="26" spans="1:4" s="11" customFormat="1" x14ac:dyDescent="0.2">
      <c r="A26" s="5" t="s">
        <v>41</v>
      </c>
      <c r="B26" s="12" t="s">
        <v>42</v>
      </c>
      <c r="C26" s="5" t="s">
        <v>14</v>
      </c>
      <c r="D26" s="13">
        <v>715.58825635494065</v>
      </c>
    </row>
    <row r="27" spans="1:4" s="11" customFormat="1" x14ac:dyDescent="0.2">
      <c r="A27" s="8" t="s">
        <v>43</v>
      </c>
      <c r="B27" s="9" t="s">
        <v>44</v>
      </c>
      <c r="C27" s="5" t="s">
        <v>14</v>
      </c>
      <c r="D27" s="10">
        <v>1414.5792965638973</v>
      </c>
    </row>
    <row r="28" spans="1:4" s="11" customFormat="1" ht="25.5" x14ac:dyDescent="0.2">
      <c r="A28" s="5" t="s">
        <v>45</v>
      </c>
      <c r="B28" s="12" t="s">
        <v>46</v>
      </c>
      <c r="C28" s="5" t="s">
        <v>14</v>
      </c>
      <c r="D28" s="13">
        <v>316.26</v>
      </c>
    </row>
    <row r="29" spans="1:4" s="11" customFormat="1" x14ac:dyDescent="0.2">
      <c r="A29" s="5" t="s">
        <v>47</v>
      </c>
      <c r="B29" s="12" t="s">
        <v>48</v>
      </c>
      <c r="C29" s="5" t="s">
        <v>14</v>
      </c>
      <c r="D29" s="13">
        <v>392.99109329494144</v>
      </c>
    </row>
    <row r="30" spans="1:4" s="11" customFormat="1" x14ac:dyDescent="0.2">
      <c r="A30" s="8" t="s">
        <v>49</v>
      </c>
      <c r="B30" s="9" t="s">
        <v>50</v>
      </c>
      <c r="C30" s="5" t="s">
        <v>14</v>
      </c>
      <c r="D30" s="10">
        <f>SUM(D31:D34)</f>
        <v>5097.6499999999996</v>
      </c>
    </row>
    <row r="31" spans="1:4" s="11" customFormat="1" x14ac:dyDescent="0.2">
      <c r="A31" s="5" t="s">
        <v>51</v>
      </c>
      <c r="B31" s="12" t="s">
        <v>52</v>
      </c>
      <c r="C31" s="5" t="s">
        <v>14</v>
      </c>
      <c r="D31" s="13">
        <v>4800</v>
      </c>
    </row>
    <row r="32" spans="1:4" s="11" customFormat="1" x14ac:dyDescent="0.2">
      <c r="A32" s="5" t="s">
        <v>53</v>
      </c>
      <c r="B32" s="12" t="s">
        <v>54</v>
      </c>
      <c r="C32" s="5" t="s">
        <v>14</v>
      </c>
      <c r="D32" s="13">
        <v>13.429999999999382</v>
      </c>
    </row>
    <row r="33" spans="1:4" s="11" customFormat="1" x14ac:dyDescent="0.2">
      <c r="A33" s="5" t="s">
        <v>55</v>
      </c>
      <c r="B33" s="12" t="s">
        <v>56</v>
      </c>
      <c r="C33" s="5" t="s">
        <v>14</v>
      </c>
      <c r="D33" s="13">
        <v>241.77</v>
      </c>
    </row>
    <row r="34" spans="1:4" s="11" customFormat="1" x14ac:dyDescent="0.2">
      <c r="A34" s="5" t="s">
        <v>57</v>
      </c>
      <c r="B34" s="12" t="s">
        <v>58</v>
      </c>
      <c r="C34" s="5" t="s">
        <v>14</v>
      </c>
      <c r="D34" s="13">
        <v>42.45</v>
      </c>
    </row>
    <row r="35" spans="1:4" s="11" customFormat="1" x14ac:dyDescent="0.2">
      <c r="A35" s="8" t="s">
        <v>59</v>
      </c>
      <c r="B35" s="9" t="s">
        <v>60</v>
      </c>
      <c r="C35" s="5" t="s">
        <v>14</v>
      </c>
      <c r="D35" s="10">
        <f>SUM(D36:D40)</f>
        <v>13729.80767355908</v>
      </c>
    </row>
    <row r="36" spans="1:4" s="11" customFormat="1" x14ac:dyDescent="0.2">
      <c r="A36" s="5" t="s">
        <v>61</v>
      </c>
      <c r="B36" s="12" t="s">
        <v>62</v>
      </c>
      <c r="C36" s="5" t="s">
        <v>14</v>
      </c>
      <c r="D36" s="13">
        <v>857.01236255365427</v>
      </c>
    </row>
    <row r="37" spans="1:4" s="11" customFormat="1" x14ac:dyDescent="0.2">
      <c r="A37" s="5" t="s">
        <v>63</v>
      </c>
      <c r="B37" s="12" t="s">
        <v>64</v>
      </c>
      <c r="C37" s="5" t="s">
        <v>14</v>
      </c>
      <c r="D37" s="13">
        <v>962.83032199257423</v>
      </c>
    </row>
    <row r="38" spans="1:4" s="11" customFormat="1" x14ac:dyDescent="0.2">
      <c r="A38" s="5" t="s">
        <v>65</v>
      </c>
      <c r="B38" s="12" t="s">
        <v>66</v>
      </c>
      <c r="C38" s="5" t="s">
        <v>14</v>
      </c>
      <c r="D38" s="13">
        <v>1076.4252786724492</v>
      </c>
    </row>
    <row r="39" spans="1:4" s="11" customFormat="1" x14ac:dyDescent="0.2">
      <c r="A39" s="5" t="s">
        <v>67</v>
      </c>
      <c r="B39" s="12" t="s">
        <v>68</v>
      </c>
      <c r="C39" s="5" t="s">
        <v>14</v>
      </c>
      <c r="D39" s="13">
        <v>587.96895963058216</v>
      </c>
    </row>
    <row r="40" spans="1:4" s="11" customFormat="1" x14ac:dyDescent="0.2">
      <c r="A40" s="5" t="s">
        <v>69</v>
      </c>
      <c r="B40" s="12" t="s">
        <v>70</v>
      </c>
      <c r="C40" s="5" t="s">
        <v>14</v>
      </c>
      <c r="D40" s="13">
        <f>SUM(D41:D44)</f>
        <v>10245.57075070982</v>
      </c>
    </row>
    <row r="41" spans="1:4" s="11" customFormat="1" x14ac:dyDescent="0.2">
      <c r="A41" s="5" t="s">
        <v>71</v>
      </c>
      <c r="B41" s="15" t="s">
        <v>72</v>
      </c>
      <c r="C41" s="5" t="s">
        <v>14</v>
      </c>
      <c r="D41" s="13">
        <v>582.29</v>
      </c>
    </row>
    <row r="42" spans="1:4" s="11" customFormat="1" ht="25.5" x14ac:dyDescent="0.2">
      <c r="A42" s="5" t="s">
        <v>73</v>
      </c>
      <c r="B42" s="15" t="s">
        <v>74</v>
      </c>
      <c r="C42" s="5" t="s">
        <v>14</v>
      </c>
      <c r="D42" s="13">
        <v>794.54</v>
      </c>
    </row>
    <row r="43" spans="1:4" s="11" customFormat="1" x14ac:dyDescent="0.2">
      <c r="A43" s="5" t="s">
        <v>75</v>
      </c>
      <c r="B43" s="15" t="s">
        <v>76</v>
      </c>
      <c r="C43" s="5" t="s">
        <v>14</v>
      </c>
      <c r="D43" s="13">
        <v>1061.3399999999999</v>
      </c>
    </row>
    <row r="44" spans="1:4" s="11" customFormat="1" x14ac:dyDescent="0.2">
      <c r="A44" s="5" t="s">
        <v>77</v>
      </c>
      <c r="B44" s="15" t="s">
        <v>28</v>
      </c>
      <c r="C44" s="5" t="s">
        <v>14</v>
      </c>
      <c r="D44" s="13">
        <v>7807.4007507098195</v>
      </c>
    </row>
    <row r="45" spans="1:4" s="11" customFormat="1" x14ac:dyDescent="0.2">
      <c r="A45" s="8" t="s">
        <v>78</v>
      </c>
      <c r="B45" s="9" t="s">
        <v>79</v>
      </c>
      <c r="C45" s="5" t="s">
        <v>14</v>
      </c>
      <c r="D45" s="10">
        <v>0</v>
      </c>
    </row>
    <row r="46" spans="1:4" s="11" customFormat="1" x14ac:dyDescent="0.2">
      <c r="A46" s="8" t="s">
        <v>80</v>
      </c>
      <c r="B46" s="9" t="s">
        <v>81</v>
      </c>
      <c r="C46" s="5" t="s">
        <v>14</v>
      </c>
      <c r="D46" s="10">
        <f>SUM(D47:D52)</f>
        <v>8698.8737572486225</v>
      </c>
    </row>
    <row r="47" spans="1:4" s="11" customFormat="1" x14ac:dyDescent="0.2">
      <c r="A47" s="5" t="s">
        <v>82</v>
      </c>
      <c r="B47" s="12" t="s">
        <v>83</v>
      </c>
      <c r="C47" s="5" t="s">
        <v>14</v>
      </c>
      <c r="D47" s="13">
        <v>485.47045156516737</v>
      </c>
    </row>
    <row r="48" spans="1:4" s="11" customFormat="1" x14ac:dyDescent="0.2">
      <c r="A48" s="5" t="s">
        <v>84</v>
      </c>
      <c r="B48" s="12" t="s">
        <v>85</v>
      </c>
      <c r="C48" s="5" t="s">
        <v>14</v>
      </c>
      <c r="D48" s="13">
        <v>3114.6556644306074</v>
      </c>
    </row>
    <row r="49" spans="1:4" s="11" customFormat="1" x14ac:dyDescent="0.2">
      <c r="A49" s="5" t="s">
        <v>86</v>
      </c>
      <c r="B49" s="12" t="s">
        <v>87</v>
      </c>
      <c r="C49" s="5" t="s">
        <v>14</v>
      </c>
      <c r="D49" s="13">
        <v>1203.2734987185374</v>
      </c>
    </row>
    <row r="50" spans="1:4" s="11" customFormat="1" x14ac:dyDescent="0.2">
      <c r="A50" s="5" t="s">
        <v>88</v>
      </c>
      <c r="B50" s="12" t="s">
        <v>89</v>
      </c>
      <c r="C50" s="5" t="s">
        <v>14</v>
      </c>
      <c r="D50" s="13">
        <v>0</v>
      </c>
    </row>
    <row r="51" spans="1:4" s="11" customFormat="1" x14ac:dyDescent="0.2">
      <c r="A51" s="5" t="s">
        <v>90</v>
      </c>
      <c r="B51" s="12" t="s">
        <v>91</v>
      </c>
      <c r="C51" s="5" t="s">
        <v>14</v>
      </c>
      <c r="D51" s="13">
        <v>0</v>
      </c>
    </row>
    <row r="52" spans="1:4" s="11" customFormat="1" x14ac:dyDescent="0.2">
      <c r="A52" s="5" t="s">
        <v>92</v>
      </c>
      <c r="B52" s="12" t="s">
        <v>28</v>
      </c>
      <c r="C52" s="5" t="s">
        <v>14</v>
      </c>
      <c r="D52" s="13">
        <v>3895.47414253431</v>
      </c>
    </row>
    <row r="53" spans="1:4" s="11" customFormat="1" x14ac:dyDescent="0.2">
      <c r="A53" s="8" t="s">
        <v>93</v>
      </c>
      <c r="B53" s="16" t="s">
        <v>94</v>
      </c>
      <c r="C53" s="5" t="s">
        <v>14</v>
      </c>
      <c r="D53" s="10">
        <v>0</v>
      </c>
    </row>
    <row r="54" spans="1:4" s="11" customFormat="1" x14ac:dyDescent="0.2">
      <c r="A54" s="8" t="s">
        <v>11</v>
      </c>
      <c r="B54" s="14" t="s">
        <v>95</v>
      </c>
      <c r="C54" s="5" t="s">
        <v>14</v>
      </c>
      <c r="D54" s="10">
        <f>SUM(D55:D59)</f>
        <v>0</v>
      </c>
    </row>
    <row r="55" spans="1:4" s="11" customFormat="1" x14ac:dyDescent="0.2">
      <c r="A55" s="5" t="s">
        <v>96</v>
      </c>
      <c r="B55" s="17" t="s">
        <v>97</v>
      </c>
      <c r="C55" s="5" t="s">
        <v>14</v>
      </c>
      <c r="D55" s="13">
        <v>0</v>
      </c>
    </row>
    <row r="56" spans="1:4" s="11" customFormat="1" x14ac:dyDescent="0.2">
      <c r="A56" s="5" t="s">
        <v>98</v>
      </c>
      <c r="B56" s="17" t="s">
        <v>99</v>
      </c>
      <c r="C56" s="5" t="s">
        <v>14</v>
      </c>
      <c r="D56" s="13">
        <v>0</v>
      </c>
    </row>
    <row r="57" spans="1:4" s="11" customFormat="1" x14ac:dyDescent="0.2">
      <c r="A57" s="5" t="s">
        <v>100</v>
      </c>
      <c r="B57" s="17" t="s">
        <v>101</v>
      </c>
      <c r="C57" s="5" t="s">
        <v>14</v>
      </c>
      <c r="D57" s="13">
        <v>0</v>
      </c>
    </row>
    <row r="58" spans="1:4" s="11" customFormat="1" x14ac:dyDescent="0.2">
      <c r="A58" s="5" t="s">
        <v>102</v>
      </c>
      <c r="B58" s="17" t="s">
        <v>103</v>
      </c>
      <c r="C58" s="5" t="s">
        <v>14</v>
      </c>
      <c r="D58" s="13">
        <v>0</v>
      </c>
    </row>
    <row r="59" spans="1:4" s="11" customFormat="1" x14ac:dyDescent="0.2">
      <c r="A59" s="5" t="s">
        <v>104</v>
      </c>
      <c r="B59" s="17" t="s">
        <v>105</v>
      </c>
      <c r="C59" s="5" t="s">
        <v>14</v>
      </c>
      <c r="D59" s="13">
        <v>0</v>
      </c>
    </row>
    <row r="60" spans="1:4" s="11" customFormat="1" x14ac:dyDescent="0.2">
      <c r="A60" s="8" t="s">
        <v>12</v>
      </c>
      <c r="B60" s="16" t="s">
        <v>106</v>
      </c>
      <c r="C60" s="5" t="s">
        <v>14</v>
      </c>
      <c r="D60" s="10">
        <v>0</v>
      </c>
    </row>
    <row r="61" spans="1:4" s="11" customFormat="1" x14ac:dyDescent="0.2">
      <c r="A61" s="8" t="s">
        <v>107</v>
      </c>
      <c r="B61" s="18" t="s">
        <v>108</v>
      </c>
      <c r="C61" s="5" t="s">
        <v>14</v>
      </c>
      <c r="D61" s="10">
        <v>0</v>
      </c>
    </row>
    <row r="62" spans="1:4" s="11" customFormat="1" x14ac:dyDescent="0.2">
      <c r="A62" s="5" t="s">
        <v>109</v>
      </c>
      <c r="B62" s="19" t="s">
        <v>110</v>
      </c>
      <c r="C62" s="5" t="s">
        <v>14</v>
      </c>
      <c r="D62" s="13">
        <v>0</v>
      </c>
    </row>
    <row r="63" spans="1:4" s="11" customFormat="1" x14ac:dyDescent="0.2">
      <c r="A63" s="5" t="s">
        <v>111</v>
      </c>
      <c r="B63" s="19" t="s">
        <v>112</v>
      </c>
      <c r="C63" s="5" t="s">
        <v>14</v>
      </c>
      <c r="D63" s="13">
        <v>0</v>
      </c>
    </row>
    <row r="64" spans="1:4" s="11" customFormat="1" x14ac:dyDescent="0.2">
      <c r="A64" s="5" t="s">
        <v>113</v>
      </c>
      <c r="B64" s="19" t="s">
        <v>114</v>
      </c>
      <c r="C64" s="5" t="s">
        <v>14</v>
      </c>
      <c r="D64" s="13">
        <v>0</v>
      </c>
    </row>
    <row r="65" spans="1:7" s="11" customFormat="1" ht="25.5" x14ac:dyDescent="0.2">
      <c r="A65" s="5" t="s">
        <v>115</v>
      </c>
      <c r="B65" s="19" t="s">
        <v>116</v>
      </c>
      <c r="C65" s="5" t="s">
        <v>14</v>
      </c>
      <c r="D65" s="13">
        <v>0</v>
      </c>
    </row>
    <row r="66" spans="1:7" s="11" customFormat="1" x14ac:dyDescent="0.2">
      <c r="A66" s="8" t="s">
        <v>117</v>
      </c>
      <c r="B66" s="18" t="s">
        <v>118</v>
      </c>
      <c r="C66" s="5" t="s">
        <v>14</v>
      </c>
      <c r="D66" s="10">
        <v>0</v>
      </c>
    </row>
    <row r="67" spans="1:7" s="11" customFormat="1" x14ac:dyDescent="0.2">
      <c r="A67" s="8" t="s">
        <v>119</v>
      </c>
      <c r="B67" s="18" t="s">
        <v>120</v>
      </c>
      <c r="C67" s="5" t="s">
        <v>14</v>
      </c>
      <c r="D67" s="10">
        <v>194941.28</v>
      </c>
    </row>
    <row r="68" spans="1:7" s="11" customFormat="1" x14ac:dyDescent="0.2">
      <c r="A68" s="33" t="s">
        <v>121</v>
      </c>
      <c r="B68" s="34"/>
      <c r="C68" s="34"/>
      <c r="D68" s="35"/>
    </row>
    <row r="69" spans="1:7" s="11" customFormat="1" x14ac:dyDescent="0.2">
      <c r="A69" s="5" t="s">
        <v>10</v>
      </c>
      <c r="B69" s="19" t="s">
        <v>122</v>
      </c>
      <c r="C69" s="20" t="s">
        <v>123</v>
      </c>
      <c r="D69" s="20">
        <v>338.83</v>
      </c>
    </row>
    <row r="70" spans="1:7" s="11" customFormat="1" x14ac:dyDescent="0.2">
      <c r="A70" s="5" t="s">
        <v>93</v>
      </c>
      <c r="B70" s="19" t="s">
        <v>124</v>
      </c>
      <c r="C70" s="20" t="s">
        <v>125</v>
      </c>
      <c r="D70" s="13">
        <v>2193.1400000000003</v>
      </c>
    </row>
    <row r="71" spans="1:7" s="11" customFormat="1" x14ac:dyDescent="0.2">
      <c r="A71" s="5" t="s">
        <v>11</v>
      </c>
      <c r="B71" s="19" t="s">
        <v>126</v>
      </c>
      <c r="C71" s="20" t="s">
        <v>127</v>
      </c>
      <c r="D71" s="21">
        <v>1484</v>
      </c>
      <c r="G71" s="22"/>
    </row>
    <row r="72" spans="1:7" s="11" customFormat="1" x14ac:dyDescent="0.2">
      <c r="A72" s="5" t="s">
        <v>12</v>
      </c>
      <c r="B72" s="19" t="s">
        <v>128</v>
      </c>
      <c r="C72" s="20" t="s">
        <v>129</v>
      </c>
      <c r="D72" s="23">
        <v>88</v>
      </c>
    </row>
    <row r="73" spans="1:7" s="11" customFormat="1" x14ac:dyDescent="0.2"/>
    <row r="74" spans="1:7" s="11" customFormat="1" x14ac:dyDescent="0.2"/>
    <row r="75" spans="1:7" s="11" customFormat="1" x14ac:dyDescent="0.2"/>
    <row r="76" spans="1:7" s="11" customFormat="1" x14ac:dyDescent="0.2"/>
    <row r="77" spans="1:7" s="11" customFormat="1" x14ac:dyDescent="0.2"/>
    <row r="78" spans="1:7" s="11" customFormat="1" x14ac:dyDescent="0.2"/>
    <row r="79" spans="1:7" s="11" customFormat="1" x14ac:dyDescent="0.2"/>
    <row r="80" spans="1:7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</sheetData>
  <mergeCells count="5">
    <mergeCell ref="A5:D5"/>
    <mergeCell ref="A6:D6"/>
    <mergeCell ref="A7:D7"/>
    <mergeCell ref="A8:D8"/>
    <mergeCell ref="A68:D6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0"/>
  <sheetViews>
    <sheetView zoomScaleNormal="100" workbookViewId="0">
      <selection activeCell="B18" sqref="B18"/>
    </sheetView>
  </sheetViews>
  <sheetFormatPr defaultRowHeight="12.75" x14ac:dyDescent="0.2"/>
  <cols>
    <col min="1" max="1" width="61" customWidth="1"/>
    <col min="2" max="2" width="38.140625" customWidth="1"/>
    <col min="3" max="4" width="19.42578125" customWidth="1"/>
  </cols>
  <sheetData>
    <row r="1" spans="1:2" s="4" customFormat="1" x14ac:dyDescent="0.2">
      <c r="A1" s="1"/>
      <c r="B1" s="3" t="s">
        <v>131</v>
      </c>
    </row>
    <row r="2" spans="1:2" s="4" customFormat="1" x14ac:dyDescent="0.2">
      <c r="A2" s="1"/>
      <c r="B2" s="3" t="s">
        <v>1</v>
      </c>
    </row>
    <row r="3" spans="1:2" s="4" customFormat="1" x14ac:dyDescent="0.2">
      <c r="A3" s="1"/>
      <c r="B3" s="3" t="s">
        <v>2</v>
      </c>
    </row>
    <row r="4" spans="1:2" s="4" customFormat="1" x14ac:dyDescent="0.2">
      <c r="A4" s="1"/>
      <c r="B4" s="2"/>
    </row>
    <row r="5" spans="1:2" s="4" customFormat="1" x14ac:dyDescent="0.2">
      <c r="A5" s="1"/>
      <c r="B5" s="2"/>
    </row>
    <row r="6" spans="1:2" s="4" customFormat="1" x14ac:dyDescent="0.2">
      <c r="A6" s="1"/>
      <c r="B6" s="2"/>
    </row>
    <row r="7" spans="1:2" s="4" customFormat="1" ht="15.75" x14ac:dyDescent="0.25">
      <c r="A7" s="30" t="s">
        <v>147</v>
      </c>
      <c r="B7" s="30"/>
    </row>
    <row r="8" spans="1:2" s="4" customFormat="1" ht="12.75" customHeight="1" x14ac:dyDescent="0.2">
      <c r="A8" s="31" t="s">
        <v>3</v>
      </c>
      <c r="B8" s="31"/>
    </row>
    <row r="9" spans="1:2" s="4" customFormat="1" ht="33.75" customHeight="1" x14ac:dyDescent="0.2">
      <c r="A9" s="32" t="s">
        <v>132</v>
      </c>
      <c r="B9" s="32"/>
    </row>
    <row r="10" spans="1:2" s="4" customFormat="1" x14ac:dyDescent="0.2">
      <c r="A10" s="31" t="s">
        <v>5</v>
      </c>
      <c r="B10" s="31"/>
    </row>
    <row r="12" spans="1:2" s="7" customFormat="1" ht="20.25" customHeight="1" x14ac:dyDescent="0.2">
      <c r="A12" s="5" t="s">
        <v>133</v>
      </c>
      <c r="B12" s="6" t="s">
        <v>134</v>
      </c>
    </row>
    <row r="13" spans="1:2" s="11" customFormat="1" x14ac:dyDescent="0.2">
      <c r="A13" s="25" t="s">
        <v>135</v>
      </c>
      <c r="B13" s="26" t="s">
        <v>136</v>
      </c>
    </row>
    <row r="14" spans="1:2" s="11" customFormat="1" x14ac:dyDescent="0.2">
      <c r="A14" s="27" t="s">
        <v>137</v>
      </c>
      <c r="B14" s="28">
        <v>0</v>
      </c>
    </row>
    <row r="15" spans="1:2" s="11" customFormat="1" x14ac:dyDescent="0.2">
      <c r="A15" s="27" t="s">
        <v>138</v>
      </c>
      <c r="B15" s="28">
        <v>0</v>
      </c>
    </row>
    <row r="16" spans="1:2" s="11" customFormat="1" x14ac:dyDescent="0.2">
      <c r="A16" s="27" t="s">
        <v>139</v>
      </c>
      <c r="B16" s="28">
        <v>157332.726</v>
      </c>
    </row>
    <row r="17" spans="1:2" s="11" customFormat="1" x14ac:dyDescent="0.2">
      <c r="A17" s="27" t="s">
        <v>140</v>
      </c>
      <c r="B17" s="28">
        <v>129464.091</v>
      </c>
    </row>
    <row r="18" spans="1:2" s="11" customFormat="1" x14ac:dyDescent="0.2">
      <c r="A18" s="27" t="s">
        <v>141</v>
      </c>
      <c r="B18" s="28">
        <v>22855.271000000001</v>
      </c>
    </row>
    <row r="19" spans="1:2" s="11" customFormat="1" x14ac:dyDescent="0.2">
      <c r="A19" s="27" t="s">
        <v>142</v>
      </c>
      <c r="B19" s="28">
        <v>6139.759</v>
      </c>
    </row>
    <row r="20" spans="1:2" s="11" customFormat="1" x14ac:dyDescent="0.2">
      <c r="A20" s="27" t="s">
        <v>143</v>
      </c>
      <c r="B20" s="28">
        <v>1370.16</v>
      </c>
    </row>
    <row r="21" spans="1:2" s="11" customFormat="1" x14ac:dyDescent="0.2">
      <c r="A21" s="27" t="s">
        <v>144</v>
      </c>
      <c r="B21" s="28">
        <v>142462.761</v>
      </c>
    </row>
    <row r="22" spans="1:2" s="11" customFormat="1" x14ac:dyDescent="0.2">
      <c r="A22" s="25" t="s">
        <v>145</v>
      </c>
      <c r="B22" s="28">
        <v>5927.933</v>
      </c>
    </row>
    <row r="23" spans="1:2" s="11" customFormat="1" x14ac:dyDescent="0.2">
      <c r="A23" s="29" t="s">
        <v>146</v>
      </c>
      <c r="B23" s="26">
        <f>SUM(B14:B22)</f>
        <v>465552.701</v>
      </c>
    </row>
    <row r="24" spans="1:2" s="11" customFormat="1" x14ac:dyDescent="0.2">
      <c r="B24" s="7"/>
    </row>
    <row r="25" spans="1:2" s="11" customFormat="1" x14ac:dyDescent="0.2"/>
    <row r="26" spans="1:2" s="11" customFormat="1" x14ac:dyDescent="0.2"/>
    <row r="27" spans="1:2" s="11" customFormat="1" x14ac:dyDescent="0.2"/>
    <row r="28" spans="1:2" s="11" customFormat="1" x14ac:dyDescent="0.2"/>
    <row r="29" spans="1:2" s="11" customFormat="1" x14ac:dyDescent="0.2"/>
    <row r="30" spans="1:2" s="11" customFormat="1" x14ac:dyDescent="0.2"/>
    <row r="31" spans="1:2" s="11" customFormat="1" x14ac:dyDescent="0.2"/>
    <row r="32" spans="1:2" s="11" customFormat="1" x14ac:dyDescent="0.2"/>
    <row r="33" s="11" customFormat="1" x14ac:dyDescent="0.2"/>
    <row r="34" s="11" customFormat="1" x14ac:dyDescent="0.2"/>
    <row r="35" s="11" customFormat="1" x14ac:dyDescent="0.2"/>
    <row r="36" s="11" customFormat="1" x14ac:dyDescent="0.2"/>
    <row r="37" s="11" customFormat="1" x14ac:dyDescent="0.2"/>
    <row r="38" s="11" customFormat="1" x14ac:dyDescent="0.2"/>
    <row r="39" s="11" customFormat="1" x14ac:dyDescent="0.2"/>
    <row r="40" s="11" customFormat="1" x14ac:dyDescent="0.2"/>
  </sheetData>
  <mergeCells count="4">
    <mergeCell ref="A7:B7"/>
    <mergeCell ref="A8:B8"/>
    <mergeCell ref="A9:B9"/>
    <mergeCell ref="A10:B10"/>
  </mergeCells>
  <pageMargins left="0.39370078740157483" right="0.39370078740157483" top="0.39370078740157483" bottom="0.3937007874015748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Прил.2 Ф6 ФХД</vt:lpstr>
      <vt:lpstr>Прил.2 Ф7 Объемы</vt:lpstr>
      <vt:lpstr>'Прил.2 Ф6 ФХД'!Заголовки_для_печати</vt:lpstr>
      <vt:lpstr>'Прил.2 Ф6 ФХД'!Область_печати</vt:lpstr>
      <vt:lpstr>'Прил.2 Ф7 Объемы'!Область_печати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Якунина Юлия Владимировна</dc:creator>
  <cp:lastModifiedBy>Якунина Юлия Владимировна</cp:lastModifiedBy>
  <dcterms:created xsi:type="dcterms:W3CDTF">2020-03-17T03:37:07Z</dcterms:created>
  <dcterms:modified xsi:type="dcterms:W3CDTF">2020-03-23T03:14:55Z</dcterms:modified>
</cp:coreProperties>
</file>