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hd-srv-app2\plan\users\olgaan\OLJ\Раскрытие информации\2024\Раскрытие до 01 августа 2024\"/>
    </mc:Choice>
  </mc:AlternateContent>
  <bookViews>
    <workbookView xWindow="0" yWindow="0" windowWidth="16380" windowHeight="8190" tabRatio="442"/>
  </bookViews>
  <sheets>
    <sheet name="2023 факт" sheetId="4" r:id="rId1"/>
  </sheets>
  <definedNames>
    <definedName name="_xlnm.Print_Area" localSheetId="0">'2023 факт'!$A$1:$J$35</definedName>
  </definedNames>
  <calcPr calcId="152511"/>
</workbook>
</file>

<file path=xl/calcChain.xml><?xml version="1.0" encoding="utf-8"?>
<calcChain xmlns="http://schemas.openxmlformats.org/spreadsheetml/2006/main">
  <c r="E14" i="4" l="1"/>
  <c r="F14" i="4"/>
  <c r="F12" i="4" l="1"/>
  <c r="F11" i="4" s="1"/>
  <c r="J14" i="4"/>
  <c r="H14" i="4"/>
  <c r="J12" i="4" l="1"/>
  <c r="J11" i="4" s="1"/>
  <c r="H12" i="4"/>
</calcChain>
</file>

<file path=xl/sharedStrings.xml><?xml version="1.0" encoding="utf-8"?>
<sst xmlns="http://schemas.openxmlformats.org/spreadsheetml/2006/main" count="88" uniqueCount="73">
  <si>
    <t>к приказу ФАС России</t>
  </si>
  <si>
    <t>(наименование субъекта естественных монополий)</t>
  </si>
  <si>
    <t>№</t>
  </si>
  <si>
    <t>Наименование показателя</t>
  </si>
  <si>
    <t>Основные проектные характеристики объектов капитального строительства</t>
  </si>
  <si>
    <t>Сведения о строительстве, реконструкции объектов капитального строительства</t>
  </si>
  <si>
    <t>2.1.</t>
  </si>
  <si>
    <t>3</t>
  </si>
  <si>
    <t>3.1.</t>
  </si>
  <si>
    <t>4</t>
  </si>
  <si>
    <t>5</t>
  </si>
  <si>
    <t>Сведения о долгосрочных финансовых вложениях</t>
  </si>
  <si>
    <t>6</t>
  </si>
  <si>
    <t>Сведения о приобретении внеоборотных активов</t>
  </si>
  <si>
    <t>Приложение 9 Форма 2</t>
  </si>
  <si>
    <t>в сфере транспортировки газа по газораспределительным сетям</t>
  </si>
  <si>
    <t>Сроки строительства</t>
  </si>
  <si>
    <t>Стоимостная оценка инвестиций, тыс.руб. (без НДС)</t>
  </si>
  <si>
    <t>начало</t>
  </si>
  <si>
    <t>окончание</t>
  </si>
  <si>
    <t>совокупно по объекту</t>
  </si>
  <si>
    <t>в отчетном периоде</t>
  </si>
  <si>
    <t>источник финансирования</t>
  </si>
  <si>
    <t>протяженность линейной части газопроводов, км</t>
  </si>
  <si>
    <t xml:space="preserve">диаметр (диапазон диаметров) газопроводов, мм </t>
  </si>
  <si>
    <t>количество газорегуляторных пунктов, единиц</t>
  </si>
  <si>
    <t xml:space="preserve">Общая сумма инвестиций </t>
  </si>
  <si>
    <t>Объекты капитального строительства (основные стройки):</t>
  </si>
  <si>
    <t xml:space="preserve">Реконструируемые (модернизируемые) объекты: </t>
  </si>
  <si>
    <t>Сведения о приобретении оборудования не входящего в сметы строек</t>
  </si>
  <si>
    <t>7</t>
  </si>
  <si>
    <t>7.1.</t>
  </si>
  <si>
    <t>8</t>
  </si>
  <si>
    <t>1. в случае если субъекты естественных монополий формируют несколько программ, в которые включены объекты инвестиций, то отдельно раскрывается информация по всем программам с указанием их наименований.</t>
  </si>
  <si>
    <t>2. газораспределительные организации в составе информации об инвестиционных программах раскрывают сведения о программах газификации, финансируемых за счет специальных надбавок к тарифам на услуги по транспортировке газа по газораспределительным сетям.</t>
  </si>
  <si>
    <t>3. сведения, указанные в строках 2,3,5-8, расшифровывается по объектам, стоимость которых превышает 3% от общего размера инвестиций по соответствующему разделу, но составляет не менее 1% от общего размера инвестиций.</t>
  </si>
  <si>
    <t>4. при заполнении информации по строке 4 для основных строек, стоимость которых превышает 10% от общей стоимости строительства, приводится отдельно стоимость строительства газораспределительных сетей и газорегуляторных пунктов.</t>
  </si>
  <si>
    <t>Спецнадбавка</t>
  </si>
  <si>
    <t>Сеть газораспределения природного газа в р.п.Большеречье, Большереченского р-на Омской обл.</t>
  </si>
  <si>
    <t>Д 63, 110, 160, 225 мм</t>
  </si>
  <si>
    <t>Амортизация</t>
  </si>
  <si>
    <t>-</t>
  </si>
  <si>
    <t>Новые объекты</t>
  </si>
  <si>
    <t>Объекты программы Догазификации</t>
  </si>
  <si>
    <t>3.2.</t>
  </si>
  <si>
    <t>Д 25,32,57,63, 110, 160,  мм</t>
  </si>
  <si>
    <t>Заемные средства группы Газпром межрегионгаз</t>
  </si>
  <si>
    <t>3.3.</t>
  </si>
  <si>
    <t>Строительство внутрипоселковых газопроводов</t>
  </si>
  <si>
    <t>Амортизация, прибыль</t>
  </si>
  <si>
    <t>Д 57,63, 110, 160, 225 мм</t>
  </si>
  <si>
    <t>Информация об инвестиционных программах АО "Омскоблгаз" за 2023 год</t>
  </si>
  <si>
    <t>3.2.1.</t>
  </si>
  <si>
    <t>3.2.2.</t>
  </si>
  <si>
    <t>Распределительный газопровод с. Юрьево Кормиловского района</t>
  </si>
  <si>
    <t>Д 32,57,63,108, 110,159, 160 мм</t>
  </si>
  <si>
    <t>3.2.3.</t>
  </si>
  <si>
    <t>3.2.4.</t>
  </si>
  <si>
    <t>Распределительный газопровод п. Ударный Кормиловского района</t>
  </si>
  <si>
    <t>3.2.5.</t>
  </si>
  <si>
    <t>Распределительный газопровод д. Дубровка Кормиловского района</t>
  </si>
  <si>
    <t>Д 32,63, 110,159, 160 мм</t>
  </si>
  <si>
    <t>3.2.6.</t>
  </si>
  <si>
    <t>Распределительный газопровод с. Алексеевка Кормиловского района</t>
  </si>
  <si>
    <t>3.2.7.</t>
  </si>
  <si>
    <t>Распределительный газопровод д. Северное Москаленского района</t>
  </si>
  <si>
    <t>Д 32,57,63,108, 110,159 мм</t>
  </si>
  <si>
    <t>3.2.8.</t>
  </si>
  <si>
    <t>Распределительный газопровод с. Элита Москаленского района</t>
  </si>
  <si>
    <t>Распределительный газопровод с. Троицкое</t>
  </si>
  <si>
    <t>Распределительный газопровод п. Новоомский</t>
  </si>
  <si>
    <t>от "08" декабря 2022 г. № 960/22</t>
  </si>
  <si>
    <t>Д 32,57,63,108, 110,159, 160,225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</si>
</sst>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\-??\ _₽_-;_-@_-"/>
    <numFmt numFmtId="165" formatCode="_-* #,##0.0_р_._-;\-* #,##0.0_р_._-;_-* \-??_р_._-;_-@_-"/>
    <numFmt numFmtId="166" formatCode="_-* #,##0_р_._-;\-* #,##0_р_._-;_-* \-??_р_._-;_-@_-"/>
    <numFmt numFmtId="167" formatCode="_-* #,##0.00_р_._-;\-* #,##0.00_р_._-;_-* \-??_р_._-;_-@_-"/>
  </numFmts>
  <fonts count="13" x14ac:knownFonts="1">
    <font>
      <sz val="10"/>
      <name val="Arial Cyr"/>
      <family val="2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249977111117893"/>
        <bgColor indexed="23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26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6">
    <xf numFmtId="0" fontId="0" fillId="0" borderId="0"/>
    <xf numFmtId="4" fontId="1" fillId="0" borderId="0" applyFill="0" applyBorder="0">
      <alignment horizontal="right"/>
    </xf>
    <xf numFmtId="0" fontId="2" fillId="0" borderId="0"/>
    <xf numFmtId="0" fontId="2" fillId="0" borderId="0"/>
    <xf numFmtId="0" fontId="3" fillId="0" borderId="0"/>
    <xf numFmtId="0" fontId="10" fillId="0" borderId="0" applyNumberFormat="0" applyFill="0" applyBorder="0" applyAlignment="0" applyProtection="0"/>
  </cellStyleXfs>
  <cellXfs count="86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2" borderId="0" xfId="0" applyFont="1" applyFill="1"/>
    <xf numFmtId="0" fontId="4" fillId="0" borderId="2" xfId="0" applyFont="1" applyBorder="1" applyAlignment="1">
      <alignment horizontal="center" vertical="center" wrapText="1"/>
    </xf>
    <xf numFmtId="49" fontId="4" fillId="2" borderId="1" xfId="5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6" fillId="0" borderId="1" xfId="5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wrapText="1"/>
    </xf>
    <xf numFmtId="0" fontId="6" fillId="0" borderId="0" xfId="0" applyFont="1"/>
    <xf numFmtId="0" fontId="6" fillId="0" borderId="1" xfId="0" applyFont="1" applyBorder="1" applyAlignment="1">
      <alignment horizontal="left" vertical="center" wrapText="1"/>
    </xf>
    <xf numFmtId="49" fontId="4" fillId="0" borderId="1" xfId="5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6" fillId="0" borderId="2" xfId="5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/>
    </xf>
    <xf numFmtId="4" fontId="4" fillId="0" borderId="1" xfId="4" applyNumberFormat="1" applyFont="1" applyFill="1" applyBorder="1" applyAlignment="1">
      <alignment horizontal="right" wrapText="1"/>
    </xf>
    <xf numFmtId="4" fontId="4" fillId="0" borderId="1" xfId="0" applyNumberFormat="1" applyFont="1" applyFill="1" applyBorder="1" applyAlignment="1">
      <alignment horizontal="right"/>
    </xf>
    <xf numFmtId="165" fontId="4" fillId="0" borderId="1" xfId="0" applyNumberFormat="1" applyFont="1" applyFill="1" applyBorder="1"/>
    <xf numFmtId="166" fontId="4" fillId="0" borderId="1" xfId="0" applyNumberFormat="1" applyFont="1" applyFill="1" applyBorder="1"/>
    <xf numFmtId="164" fontId="4" fillId="3" borderId="1" xfId="0" applyNumberFormat="1" applyFont="1" applyFill="1" applyBorder="1"/>
    <xf numFmtId="4" fontId="6" fillId="4" borderId="1" xfId="0" applyNumberFormat="1" applyFont="1" applyFill="1" applyBorder="1" applyAlignment="1">
      <alignment horizontal="right"/>
    </xf>
    <xf numFmtId="167" fontId="4" fillId="4" borderId="1" xfId="0" applyNumberFormat="1" applyFont="1" applyFill="1" applyBorder="1" applyAlignment="1">
      <alignment horizontal="center" wrapText="1"/>
    </xf>
    <xf numFmtId="166" fontId="6" fillId="3" borderId="1" xfId="0" applyNumberFormat="1" applyFont="1" applyFill="1" applyBorder="1" applyAlignment="1">
      <alignment horizontal="center"/>
    </xf>
    <xf numFmtId="166" fontId="6" fillId="3" borderId="1" xfId="0" applyNumberFormat="1" applyFont="1" applyFill="1" applyBorder="1"/>
    <xf numFmtId="165" fontId="6" fillId="3" borderId="1" xfId="0" applyNumberFormat="1" applyFont="1" applyFill="1" applyBorder="1"/>
    <xf numFmtId="164" fontId="4" fillId="4" borderId="1" xfId="0" applyNumberFormat="1" applyFont="1" applyFill="1" applyBorder="1"/>
    <xf numFmtId="4" fontId="4" fillId="4" borderId="1" xfId="0" applyNumberFormat="1" applyFont="1" applyFill="1" applyBorder="1" applyAlignment="1">
      <alignment horizontal="right"/>
    </xf>
    <xf numFmtId="165" fontId="4" fillId="4" borderId="1" xfId="0" applyNumberFormat="1" applyFont="1" applyFill="1" applyBorder="1"/>
    <xf numFmtId="166" fontId="4" fillId="4" borderId="1" xfId="0" applyNumberFormat="1" applyFont="1" applyFill="1" applyBorder="1"/>
    <xf numFmtId="167" fontId="4" fillId="0" borderId="1" xfId="0" applyNumberFormat="1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center"/>
    </xf>
    <xf numFmtId="166" fontId="4" fillId="3" borderId="1" xfId="0" applyNumberFormat="1" applyFont="1" applyFill="1" applyBorder="1"/>
    <xf numFmtId="164" fontId="4" fillId="5" borderId="2" xfId="0" applyNumberFormat="1" applyFont="1" applyFill="1" applyBorder="1"/>
    <xf numFmtId="4" fontId="6" fillId="5" borderId="2" xfId="0" applyNumberFormat="1" applyFont="1" applyFill="1" applyBorder="1" applyAlignment="1">
      <alignment horizontal="right"/>
    </xf>
    <xf numFmtId="167" fontId="4" fillId="5" borderId="2" xfId="0" applyNumberFormat="1" applyFont="1" applyFill="1" applyBorder="1" applyAlignment="1">
      <alignment horizontal="center" wrapText="1"/>
    </xf>
    <xf numFmtId="164" fontId="4" fillId="5" borderId="1" xfId="0" applyNumberFormat="1" applyFont="1" applyFill="1" applyBorder="1"/>
    <xf numFmtId="4" fontId="6" fillId="5" borderId="1" xfId="0" applyNumberFormat="1" applyFont="1" applyFill="1" applyBorder="1" applyAlignment="1">
      <alignment horizontal="right"/>
    </xf>
    <xf numFmtId="167" fontId="4" fillId="5" borderId="1" xfId="0" applyNumberFormat="1" applyFont="1" applyFill="1" applyBorder="1" applyAlignment="1">
      <alignment horizontal="center" wrapText="1"/>
    </xf>
    <xf numFmtId="4" fontId="11" fillId="4" borderId="1" xfId="0" applyNumberFormat="1" applyFont="1" applyFill="1" applyBorder="1" applyAlignment="1">
      <alignment horizontal="right"/>
    </xf>
    <xf numFmtId="4" fontId="12" fillId="4" borderId="1" xfId="0" applyNumberFormat="1" applyFont="1" applyFill="1" applyBorder="1" applyAlignment="1">
      <alignment horizontal="right"/>
    </xf>
    <xf numFmtId="0" fontId="4" fillId="0" borderId="0" xfId="0" applyFont="1" applyFill="1"/>
    <xf numFmtId="0" fontId="7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right"/>
    </xf>
    <xf numFmtId="0" fontId="5" fillId="0" borderId="0" xfId="0" applyFont="1" applyFill="1" applyAlignment="1">
      <alignment wrapText="1"/>
    </xf>
    <xf numFmtId="0" fontId="7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6" fillId="0" borderId="0" xfId="0" applyFont="1" applyFill="1"/>
    <xf numFmtId="0" fontId="4" fillId="0" borderId="0" xfId="0" applyFont="1" applyFill="1" applyAlignment="1">
      <alignment wrapText="1"/>
    </xf>
    <xf numFmtId="0" fontId="8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6" fillId="0" borderId="0" xfId="0" applyFont="1" applyFill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4" fontId="6" fillId="4" borderId="5" xfId="0" applyNumberFormat="1" applyFont="1" applyFill="1" applyBorder="1" applyAlignment="1">
      <alignment horizontal="right"/>
    </xf>
    <xf numFmtId="167" fontId="4" fillId="4" borderId="5" xfId="0" applyNumberFormat="1" applyFont="1" applyFill="1" applyBorder="1" applyAlignment="1">
      <alignment horizontal="center" wrapText="1"/>
    </xf>
    <xf numFmtId="164" fontId="4" fillId="3" borderId="5" xfId="0" applyNumberFormat="1" applyFont="1" applyFill="1" applyBorder="1"/>
    <xf numFmtId="0" fontId="6" fillId="0" borderId="4" xfId="0" applyFont="1" applyFill="1" applyBorder="1" applyAlignment="1">
      <alignment horizontal="left" wrapText="1"/>
    </xf>
    <xf numFmtId="167" fontId="4" fillId="0" borderId="1" xfId="0" applyNumberFormat="1" applyFont="1" applyFill="1" applyBorder="1" applyAlignment="1">
      <alignment horizontal="center" vertical="center" wrapText="1"/>
    </xf>
    <xf numFmtId="49" fontId="6" fillId="0" borderId="4" xfId="5" applyNumberFormat="1" applyFont="1" applyFill="1" applyBorder="1" applyAlignment="1" applyProtection="1">
      <alignment horizontal="center" vertical="center" wrapText="1"/>
    </xf>
    <xf numFmtId="49" fontId="6" fillId="0" borderId="6" xfId="5" applyNumberFormat="1" applyFont="1" applyFill="1" applyBorder="1" applyAlignment="1" applyProtection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49" fontId="7" fillId="0" borderId="1" xfId="5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/>
    </xf>
    <xf numFmtId="4" fontId="7" fillId="0" borderId="1" xfId="4" applyNumberFormat="1" applyFont="1" applyFill="1" applyBorder="1" applyAlignment="1">
      <alignment horizontal="right" wrapText="1"/>
    </xf>
    <xf numFmtId="4" fontId="7" fillId="0" borderId="1" xfId="0" applyNumberFormat="1" applyFont="1" applyFill="1" applyBorder="1" applyAlignment="1">
      <alignment horizontal="right"/>
    </xf>
    <xf numFmtId="167" fontId="7" fillId="0" borderId="1" xfId="0" applyNumberFormat="1" applyFont="1" applyFill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left" wrapText="1"/>
    </xf>
    <xf numFmtId="166" fontId="4" fillId="0" borderId="1" xfId="0" applyNumberFormat="1" applyFont="1" applyBorder="1" applyAlignment="1">
      <alignment horizontal="left" vertical="center"/>
    </xf>
    <xf numFmtId="166" fontId="4" fillId="0" borderId="1" xfId="0" applyNumberFormat="1" applyFont="1" applyBorder="1"/>
    <xf numFmtId="167" fontId="4" fillId="0" borderId="1" xfId="0" applyNumberFormat="1" applyFont="1" applyBorder="1"/>
    <xf numFmtId="167" fontId="7" fillId="0" borderId="1" xfId="0" applyNumberFormat="1" applyFont="1" applyBorder="1"/>
    <xf numFmtId="165" fontId="4" fillId="0" borderId="1" xfId="0" applyNumberFormat="1" applyFont="1" applyBorder="1"/>
    <xf numFmtId="0" fontId="4" fillId="0" borderId="3" xfId="0" applyFont="1" applyBorder="1" applyAlignment="1">
      <alignment horizontal="justify" wrapText="1"/>
    </xf>
    <xf numFmtId="0" fontId="4" fillId="0" borderId="0" xfId="0" applyFont="1" applyBorder="1" applyAlignment="1">
      <alignment horizontal="justify" wrapText="1"/>
    </xf>
    <xf numFmtId="0" fontId="5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6">
    <cellStyle name="Значение_GRO.2008" xfId="1"/>
    <cellStyle name="Обычный" xfId="0" builtinId="0"/>
    <cellStyle name="Обычный 2" xfId="2"/>
    <cellStyle name="Обычный 3" xfId="3"/>
    <cellStyle name="Обычный_Прил.9 Ф1,2" xfId="4"/>
    <cellStyle name="Обычный_ФАКТ 2 2" xf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37"/>
  <sheetViews>
    <sheetView tabSelected="1" zoomScale="89" zoomScaleNormal="89" zoomScaleSheetLayoutView="80" workbookViewId="0">
      <selection activeCell="J28" sqref="J28"/>
    </sheetView>
  </sheetViews>
  <sheetFormatPr defaultRowHeight="12.75" outlineLevelRow="1" x14ac:dyDescent="0.2"/>
  <cols>
    <col min="1" max="1" width="6.42578125" style="1" customWidth="1"/>
    <col min="2" max="2" width="54" style="2" customWidth="1"/>
    <col min="3" max="3" width="7" style="1" customWidth="1"/>
    <col min="4" max="4" width="9.140625" style="1" customWidth="1"/>
    <col min="5" max="5" width="11.28515625" style="1" bestFit="1" customWidth="1"/>
    <col min="6" max="6" width="11.5703125" style="1" customWidth="1"/>
    <col min="7" max="7" width="23.7109375" style="1" customWidth="1"/>
    <col min="8" max="8" width="13.28515625" style="1" customWidth="1"/>
    <col min="9" max="9" width="17.28515625" style="1" customWidth="1"/>
    <col min="10" max="10" width="11.5703125" style="1" customWidth="1"/>
    <col min="11" max="11" width="11.7109375" style="41" customWidth="1"/>
    <col min="12" max="12" width="11" style="41" customWidth="1"/>
    <col min="13" max="19" width="6.5703125" style="41" customWidth="1"/>
    <col min="20" max="63" width="9.140625" style="41"/>
    <col min="64" max="16384" width="9.140625" style="1"/>
  </cols>
  <sheetData>
    <row r="1" spans="1:63" ht="18.75" customHeight="1" x14ac:dyDescent="0.25">
      <c r="A1" s="41"/>
      <c r="B1" s="52"/>
      <c r="C1" s="41"/>
      <c r="D1" s="41"/>
      <c r="E1" s="41"/>
      <c r="F1" s="41"/>
      <c r="G1" s="41"/>
      <c r="H1" s="41"/>
      <c r="I1" s="41"/>
      <c r="J1" s="54" t="s">
        <v>14</v>
      </c>
      <c r="K1" s="42"/>
      <c r="Q1" s="43"/>
    </row>
    <row r="2" spans="1:63" ht="15.75" x14ac:dyDescent="0.25">
      <c r="A2" s="41"/>
      <c r="B2" s="52"/>
      <c r="C2" s="41"/>
      <c r="D2" s="41"/>
      <c r="E2" s="41"/>
      <c r="F2" s="41"/>
      <c r="G2" s="41"/>
      <c r="H2" s="41"/>
      <c r="I2" s="41"/>
      <c r="J2" s="54" t="s">
        <v>0</v>
      </c>
      <c r="K2" s="42"/>
      <c r="Q2" s="43"/>
    </row>
    <row r="3" spans="1:63" ht="15.75" x14ac:dyDescent="0.25">
      <c r="A3" s="41"/>
      <c r="B3" s="52"/>
      <c r="C3" s="41"/>
      <c r="D3" s="41"/>
      <c r="E3" s="41"/>
      <c r="F3" s="41"/>
      <c r="G3" s="41"/>
      <c r="H3" s="41"/>
      <c r="I3" s="41"/>
      <c r="J3" s="54" t="s">
        <v>71</v>
      </c>
      <c r="K3" s="42"/>
      <c r="Q3" s="43"/>
    </row>
    <row r="4" spans="1:63" ht="26.25" customHeight="1" x14ac:dyDescent="0.2">
      <c r="A4" s="41"/>
      <c r="B4" s="52"/>
      <c r="C4" s="41"/>
      <c r="D4" s="41"/>
      <c r="E4" s="41"/>
      <c r="F4" s="41"/>
      <c r="G4" s="41"/>
      <c r="H4" s="41"/>
      <c r="I4" s="41"/>
      <c r="J4" s="41"/>
      <c r="K4" s="42"/>
    </row>
    <row r="5" spans="1:63" ht="15.75" customHeight="1" x14ac:dyDescent="0.25">
      <c r="A5" s="82" t="s">
        <v>51</v>
      </c>
      <c r="B5" s="82"/>
      <c r="C5" s="82"/>
      <c r="D5" s="82"/>
      <c r="E5" s="82"/>
      <c r="F5" s="82"/>
      <c r="G5" s="82"/>
      <c r="H5" s="82"/>
      <c r="I5" s="82"/>
      <c r="J5" s="82"/>
      <c r="K5" s="45"/>
      <c r="L5" s="44"/>
      <c r="M5" s="44"/>
      <c r="N5" s="44"/>
      <c r="O5" s="44"/>
      <c r="P5" s="44"/>
      <c r="Q5" s="44"/>
      <c r="R5" s="44"/>
      <c r="S5" s="44"/>
    </row>
    <row r="6" spans="1:63" ht="12.75" customHeight="1" x14ac:dyDescent="0.2">
      <c r="A6" s="55"/>
      <c r="B6" s="83" t="s">
        <v>1</v>
      </c>
      <c r="C6" s="83"/>
      <c r="D6" s="83"/>
      <c r="E6" s="83"/>
      <c r="F6" s="83"/>
      <c r="G6" s="83"/>
      <c r="H6" s="83"/>
      <c r="I6" s="83"/>
      <c r="J6" s="83"/>
      <c r="K6" s="46"/>
      <c r="L6" s="47"/>
      <c r="M6" s="47"/>
      <c r="N6" s="47"/>
      <c r="O6" s="47"/>
      <c r="P6" s="47"/>
      <c r="Q6" s="47"/>
      <c r="R6" s="48"/>
    </row>
    <row r="7" spans="1:63" ht="15.75" customHeight="1" x14ac:dyDescent="0.2">
      <c r="A7" s="84" t="s">
        <v>15</v>
      </c>
      <c r="B7" s="84"/>
      <c r="C7" s="84"/>
      <c r="D7" s="84"/>
      <c r="E7" s="84"/>
      <c r="F7" s="84"/>
      <c r="G7" s="84"/>
      <c r="H7" s="84"/>
      <c r="I7" s="84"/>
      <c r="J7" s="84"/>
      <c r="K7" s="46"/>
      <c r="L7" s="49"/>
      <c r="M7" s="49"/>
      <c r="N7" s="49"/>
      <c r="O7" s="49"/>
      <c r="P7" s="49"/>
      <c r="Q7" s="49"/>
      <c r="R7" s="49"/>
      <c r="S7" s="49"/>
    </row>
    <row r="8" spans="1:63" ht="15.75" x14ac:dyDescent="0.2">
      <c r="A8" s="41"/>
      <c r="B8" s="52"/>
      <c r="C8" s="41"/>
      <c r="D8" s="41"/>
      <c r="E8" s="41"/>
      <c r="F8" s="41"/>
      <c r="G8" s="41"/>
      <c r="H8" s="41"/>
      <c r="I8" s="41"/>
      <c r="J8" s="54"/>
      <c r="K8" s="46"/>
      <c r="L8" s="49"/>
      <c r="M8" s="49"/>
      <c r="N8" s="49"/>
      <c r="O8" s="49"/>
      <c r="P8" s="49"/>
      <c r="Q8" s="49"/>
    </row>
    <row r="9" spans="1:63" ht="45.75" customHeight="1" x14ac:dyDescent="0.2">
      <c r="A9" s="85" t="s">
        <v>2</v>
      </c>
      <c r="B9" s="85" t="s">
        <v>3</v>
      </c>
      <c r="C9" s="85" t="s">
        <v>16</v>
      </c>
      <c r="D9" s="85"/>
      <c r="E9" s="85" t="s">
        <v>17</v>
      </c>
      <c r="F9" s="85"/>
      <c r="G9" s="85"/>
      <c r="H9" s="85" t="s">
        <v>4</v>
      </c>
      <c r="I9" s="85"/>
      <c r="J9" s="85"/>
      <c r="K9" s="46"/>
      <c r="L9" s="49"/>
      <c r="M9" s="49"/>
      <c r="N9" s="49"/>
      <c r="O9" s="49"/>
      <c r="P9" s="49"/>
      <c r="Q9" s="49"/>
    </row>
    <row r="10" spans="1:63" ht="70.5" customHeight="1" x14ac:dyDescent="0.2">
      <c r="A10" s="85"/>
      <c r="B10" s="85"/>
      <c r="C10" s="58" t="s">
        <v>18</v>
      </c>
      <c r="D10" s="58" t="s">
        <v>19</v>
      </c>
      <c r="E10" s="4" t="s">
        <v>20</v>
      </c>
      <c r="F10" s="4" t="s">
        <v>21</v>
      </c>
      <c r="G10" s="58" t="s">
        <v>22</v>
      </c>
      <c r="H10" s="58" t="s">
        <v>23</v>
      </c>
      <c r="I10" s="58" t="s">
        <v>24</v>
      </c>
      <c r="J10" s="58" t="s">
        <v>25</v>
      </c>
      <c r="K10" s="46"/>
      <c r="L10" s="49"/>
      <c r="M10" s="49"/>
      <c r="N10" s="49"/>
      <c r="O10" s="49"/>
      <c r="P10" s="49"/>
      <c r="Q10" s="49"/>
    </row>
    <row r="11" spans="1:63" s="9" customFormat="1" ht="15.75" x14ac:dyDescent="0.2">
      <c r="A11" s="7">
        <v>1</v>
      </c>
      <c r="B11" s="8" t="s">
        <v>26</v>
      </c>
      <c r="C11" s="20"/>
      <c r="D11" s="20"/>
      <c r="E11" s="39"/>
      <c r="F11" s="21">
        <f>F12+F28+F29+F31</f>
        <v>578982.72</v>
      </c>
      <c r="G11" s="22">
        <v>0</v>
      </c>
      <c r="H11" s="23" t="s">
        <v>41</v>
      </c>
      <c r="I11" s="24"/>
      <c r="J11" s="24">
        <f>J12+J27+J28+J29+J31</f>
        <v>0</v>
      </c>
      <c r="K11" s="50"/>
      <c r="L11" s="49"/>
      <c r="M11" s="49"/>
      <c r="N11" s="49"/>
      <c r="O11" s="49"/>
      <c r="P11" s="49"/>
      <c r="Q11" s="49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</row>
    <row r="12" spans="1:63" s="9" customFormat="1" ht="37.5" customHeight="1" x14ac:dyDescent="0.2">
      <c r="A12" s="7">
        <v>2</v>
      </c>
      <c r="B12" s="10" t="s">
        <v>5</v>
      </c>
      <c r="C12" s="20"/>
      <c r="D12" s="20"/>
      <c r="E12" s="39"/>
      <c r="F12" s="21">
        <f>F14+F26+F27</f>
        <v>551806.88</v>
      </c>
      <c r="G12" s="22">
        <v>0</v>
      </c>
      <c r="H12" s="25">
        <f>H14+H26</f>
        <v>88.8</v>
      </c>
      <c r="I12" s="20"/>
      <c r="J12" s="24">
        <f>J14+J26</f>
        <v>0</v>
      </c>
      <c r="K12" s="50"/>
      <c r="L12" s="49"/>
      <c r="M12" s="49"/>
      <c r="N12" s="49"/>
      <c r="O12" s="49"/>
      <c r="P12" s="49"/>
      <c r="Q12" s="49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</row>
    <row r="13" spans="1:63" ht="15.75" hidden="1" outlineLevel="1" x14ac:dyDescent="0.2">
      <c r="A13" s="11" t="s">
        <v>6</v>
      </c>
      <c r="B13" s="12"/>
      <c r="C13" s="26"/>
      <c r="D13" s="26"/>
      <c r="E13" s="40"/>
      <c r="F13" s="27"/>
      <c r="G13" s="22"/>
      <c r="H13" s="28"/>
      <c r="I13" s="26"/>
      <c r="J13" s="29"/>
      <c r="K13" s="46"/>
      <c r="L13" s="49"/>
      <c r="M13" s="49"/>
      <c r="N13" s="49"/>
      <c r="O13" s="49"/>
      <c r="P13" s="49"/>
      <c r="Q13" s="49"/>
    </row>
    <row r="14" spans="1:63" s="9" customFormat="1" ht="22.5" customHeight="1" collapsed="1" x14ac:dyDescent="0.2">
      <c r="A14" s="7" t="s">
        <v>7</v>
      </c>
      <c r="B14" s="10" t="s">
        <v>27</v>
      </c>
      <c r="C14" s="20"/>
      <c r="D14" s="20"/>
      <c r="E14" s="21">
        <f>SUM(E15:E16,E25)</f>
        <v>4247184.16</v>
      </c>
      <c r="F14" s="21">
        <f>SUM(F15:F16,F25)</f>
        <v>539635.72</v>
      </c>
      <c r="G14" s="22">
        <v>0</v>
      </c>
      <c r="H14" s="25">
        <f>SUM(H15:H15)</f>
        <v>88.8</v>
      </c>
      <c r="I14" s="20"/>
      <c r="J14" s="24">
        <f>SUM(J15:J15)</f>
        <v>0</v>
      </c>
      <c r="K14" s="50"/>
      <c r="L14" s="49"/>
      <c r="M14" s="49"/>
      <c r="N14" s="49"/>
      <c r="O14" s="49"/>
      <c r="P14" s="49"/>
      <c r="Q14" s="49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</row>
    <row r="15" spans="1:63" s="41" customFormat="1" ht="25.5" x14ac:dyDescent="0.2">
      <c r="A15" s="11" t="s">
        <v>8</v>
      </c>
      <c r="B15" s="14" t="s">
        <v>38</v>
      </c>
      <c r="C15" s="15">
        <v>2017</v>
      </c>
      <c r="D15" s="15">
        <v>2027</v>
      </c>
      <c r="E15" s="16">
        <v>337425.28</v>
      </c>
      <c r="F15" s="17">
        <v>44676.37</v>
      </c>
      <c r="G15" s="64" t="s">
        <v>37</v>
      </c>
      <c r="H15" s="18">
        <v>88.8</v>
      </c>
      <c r="I15" s="30" t="s">
        <v>39</v>
      </c>
      <c r="J15" s="19">
        <v>0</v>
      </c>
      <c r="K15" s="46"/>
      <c r="L15" s="49"/>
      <c r="M15" s="49"/>
      <c r="N15" s="49"/>
      <c r="O15" s="49"/>
      <c r="P15" s="49"/>
      <c r="Q15" s="49"/>
    </row>
    <row r="16" spans="1:63" s="41" customFormat="1" ht="25.5" x14ac:dyDescent="0.2">
      <c r="A16" s="11" t="s">
        <v>44</v>
      </c>
      <c r="B16" s="14" t="s">
        <v>48</v>
      </c>
      <c r="C16" s="15">
        <v>2022</v>
      </c>
      <c r="D16" s="15">
        <v>2026</v>
      </c>
      <c r="E16" s="16">
        <v>3187708.41</v>
      </c>
      <c r="F16" s="17">
        <v>254368.33</v>
      </c>
      <c r="G16" s="64" t="s">
        <v>46</v>
      </c>
      <c r="H16" s="77">
        <v>506.95</v>
      </c>
      <c r="I16" s="74" t="s">
        <v>50</v>
      </c>
      <c r="J16" s="76"/>
      <c r="K16" s="46"/>
      <c r="L16" s="49"/>
      <c r="M16" s="49"/>
      <c r="N16" s="49"/>
      <c r="O16" s="49"/>
      <c r="P16" s="49"/>
      <c r="Q16" s="49"/>
    </row>
    <row r="17" spans="1:63" s="41" customFormat="1" ht="25.5" x14ac:dyDescent="0.2">
      <c r="A17" s="68" t="s">
        <v>52</v>
      </c>
      <c r="B17" s="69" t="s">
        <v>54</v>
      </c>
      <c r="C17" s="70">
        <v>2022</v>
      </c>
      <c r="D17" s="70">
        <v>2023</v>
      </c>
      <c r="E17" s="71">
        <v>34040.99</v>
      </c>
      <c r="F17" s="72">
        <v>34038.17</v>
      </c>
      <c r="G17" s="73" t="s">
        <v>46</v>
      </c>
      <c r="H17" s="78">
        <v>13.55</v>
      </c>
      <c r="I17" s="74" t="s">
        <v>55</v>
      </c>
      <c r="J17" s="75">
        <v>2</v>
      </c>
      <c r="K17" s="46"/>
      <c r="L17" s="49"/>
      <c r="M17" s="49"/>
      <c r="N17" s="49"/>
      <c r="O17" s="49"/>
      <c r="P17" s="49"/>
      <c r="Q17" s="49"/>
    </row>
    <row r="18" spans="1:63" s="41" customFormat="1" ht="25.5" x14ac:dyDescent="0.2">
      <c r="A18" s="68" t="s">
        <v>53</v>
      </c>
      <c r="B18" s="69" t="s">
        <v>58</v>
      </c>
      <c r="C18" s="70">
        <v>2022</v>
      </c>
      <c r="D18" s="70">
        <v>2023</v>
      </c>
      <c r="E18" s="71">
        <v>13905.26</v>
      </c>
      <c r="F18" s="72">
        <v>13903.77</v>
      </c>
      <c r="G18" s="73" t="s">
        <v>46</v>
      </c>
      <c r="H18" s="78">
        <v>5.7320000000000002</v>
      </c>
      <c r="I18" s="74" t="s">
        <v>55</v>
      </c>
      <c r="J18" s="75">
        <v>1</v>
      </c>
      <c r="K18" s="46"/>
      <c r="L18" s="49"/>
      <c r="M18" s="49"/>
      <c r="N18" s="49"/>
      <c r="O18" s="49"/>
      <c r="P18" s="49"/>
      <c r="Q18" s="49"/>
    </row>
    <row r="19" spans="1:63" s="41" customFormat="1" ht="25.5" x14ac:dyDescent="0.2">
      <c r="A19" s="68" t="s">
        <v>56</v>
      </c>
      <c r="B19" s="69" t="s">
        <v>60</v>
      </c>
      <c r="C19" s="70">
        <v>2022</v>
      </c>
      <c r="D19" s="70">
        <v>2023</v>
      </c>
      <c r="E19" s="71">
        <v>7741.86</v>
      </c>
      <c r="F19" s="72">
        <v>7740.37</v>
      </c>
      <c r="G19" s="73" t="s">
        <v>46</v>
      </c>
      <c r="H19" s="78">
        <v>2.38</v>
      </c>
      <c r="I19" s="74" t="s">
        <v>61</v>
      </c>
      <c r="J19" s="76">
        <v>0</v>
      </c>
      <c r="K19" s="46"/>
      <c r="L19" s="49"/>
      <c r="M19" s="49"/>
      <c r="N19" s="49"/>
      <c r="O19" s="49"/>
      <c r="P19" s="49"/>
      <c r="Q19" s="49"/>
    </row>
    <row r="20" spans="1:63" s="41" customFormat="1" ht="25.5" x14ac:dyDescent="0.2">
      <c r="A20" s="68" t="s">
        <v>57</v>
      </c>
      <c r="B20" s="69" t="s">
        <v>63</v>
      </c>
      <c r="C20" s="70">
        <v>2022</v>
      </c>
      <c r="D20" s="70">
        <v>2023</v>
      </c>
      <c r="E20" s="71">
        <v>48107.85</v>
      </c>
      <c r="F20" s="72">
        <v>48105.02</v>
      </c>
      <c r="G20" s="73" t="s">
        <v>46</v>
      </c>
      <c r="H20" s="78">
        <v>13.82</v>
      </c>
      <c r="I20" s="74" t="s">
        <v>55</v>
      </c>
      <c r="J20" s="75">
        <v>2</v>
      </c>
      <c r="K20" s="46"/>
      <c r="L20" s="49"/>
      <c r="M20" s="49"/>
      <c r="N20" s="49"/>
      <c r="O20" s="49"/>
      <c r="P20" s="49"/>
      <c r="Q20" s="49"/>
    </row>
    <row r="21" spans="1:63" s="41" customFormat="1" ht="25.5" x14ac:dyDescent="0.2">
      <c r="A21" s="68" t="s">
        <v>59</v>
      </c>
      <c r="B21" s="69" t="s">
        <v>65</v>
      </c>
      <c r="C21" s="70">
        <v>2023</v>
      </c>
      <c r="D21" s="70">
        <v>2023</v>
      </c>
      <c r="E21" s="71">
        <v>13900.8</v>
      </c>
      <c r="F21" s="72">
        <v>13900.8</v>
      </c>
      <c r="G21" s="73" t="s">
        <v>46</v>
      </c>
      <c r="H21" s="78">
        <v>8.6999999999999993</v>
      </c>
      <c r="I21" s="74" t="s">
        <v>66</v>
      </c>
      <c r="J21" s="75">
        <v>2</v>
      </c>
      <c r="K21" s="46"/>
      <c r="L21" s="49"/>
      <c r="M21" s="49"/>
      <c r="N21" s="49"/>
      <c r="O21" s="49"/>
      <c r="P21" s="49"/>
      <c r="Q21" s="49"/>
    </row>
    <row r="22" spans="1:63" s="41" customFormat="1" ht="25.5" x14ac:dyDescent="0.2">
      <c r="A22" s="68" t="s">
        <v>62</v>
      </c>
      <c r="B22" s="69" t="s">
        <v>68</v>
      </c>
      <c r="C22" s="70">
        <v>2023</v>
      </c>
      <c r="D22" s="70">
        <v>2023</v>
      </c>
      <c r="E22" s="71">
        <v>38979.160000000003</v>
      </c>
      <c r="F22" s="72">
        <v>38979.160000000003</v>
      </c>
      <c r="G22" s="73" t="s">
        <v>46</v>
      </c>
      <c r="H22" s="78">
        <v>21</v>
      </c>
      <c r="I22" s="74" t="s">
        <v>66</v>
      </c>
      <c r="J22" s="75">
        <v>3</v>
      </c>
      <c r="K22" s="46"/>
      <c r="L22" s="49"/>
      <c r="M22" s="49"/>
      <c r="N22" s="49"/>
      <c r="O22" s="49"/>
      <c r="P22" s="49"/>
      <c r="Q22" s="49"/>
    </row>
    <row r="23" spans="1:63" s="41" customFormat="1" ht="26.25" customHeight="1" x14ac:dyDescent="0.2">
      <c r="A23" s="68" t="s">
        <v>64</v>
      </c>
      <c r="B23" s="69" t="s">
        <v>69</v>
      </c>
      <c r="C23" s="70">
        <v>2023</v>
      </c>
      <c r="D23" s="70">
        <v>2025</v>
      </c>
      <c r="E23" s="71">
        <v>477342.43</v>
      </c>
      <c r="F23" s="72">
        <v>13273.35</v>
      </c>
      <c r="G23" s="73" t="s">
        <v>46</v>
      </c>
      <c r="H23" s="78">
        <v>78.599999999999994</v>
      </c>
      <c r="I23" s="74" t="s">
        <v>72</v>
      </c>
      <c r="J23" s="75">
        <v>14</v>
      </c>
      <c r="K23" s="46"/>
      <c r="L23" s="49"/>
      <c r="M23" s="49"/>
      <c r="N23" s="49"/>
      <c r="O23" s="49"/>
      <c r="P23" s="49"/>
      <c r="Q23" s="49"/>
    </row>
    <row r="24" spans="1:63" s="41" customFormat="1" ht="30" customHeight="1" x14ac:dyDescent="0.2">
      <c r="A24" s="68" t="s">
        <v>67</v>
      </c>
      <c r="B24" s="69" t="s">
        <v>70</v>
      </c>
      <c r="C24" s="70">
        <v>2023</v>
      </c>
      <c r="D24" s="70">
        <v>2025</v>
      </c>
      <c r="E24" s="71">
        <v>342073.17</v>
      </c>
      <c r="F24" s="72">
        <v>9856.76</v>
      </c>
      <c r="G24" s="73" t="s">
        <v>46</v>
      </c>
      <c r="H24" s="78">
        <v>59.5</v>
      </c>
      <c r="I24" s="74" t="s">
        <v>72</v>
      </c>
      <c r="J24" s="75">
        <v>14</v>
      </c>
      <c r="K24" s="46"/>
      <c r="L24" s="49"/>
      <c r="M24" s="49"/>
      <c r="N24" s="49"/>
      <c r="O24" s="49"/>
      <c r="P24" s="49"/>
      <c r="Q24" s="49"/>
    </row>
    <row r="25" spans="1:63" s="41" customFormat="1" ht="25.5" x14ac:dyDescent="0.2">
      <c r="A25" s="11" t="s">
        <v>47</v>
      </c>
      <c r="B25" s="57" t="s">
        <v>43</v>
      </c>
      <c r="C25" s="15">
        <v>2021</v>
      </c>
      <c r="D25" s="15">
        <v>2025</v>
      </c>
      <c r="E25" s="16">
        <v>722050.47</v>
      </c>
      <c r="F25" s="17">
        <v>240591.02</v>
      </c>
      <c r="G25" s="64" t="s">
        <v>46</v>
      </c>
      <c r="H25" s="79">
        <v>184.31</v>
      </c>
      <c r="I25" s="74" t="s">
        <v>45</v>
      </c>
      <c r="J25" s="76">
        <v>31</v>
      </c>
      <c r="K25" s="46"/>
      <c r="L25" s="49"/>
      <c r="M25" s="49"/>
      <c r="N25" s="49"/>
      <c r="O25" s="49"/>
      <c r="P25" s="49"/>
      <c r="Q25" s="49"/>
    </row>
    <row r="26" spans="1:63" s="9" customFormat="1" ht="15.75" x14ac:dyDescent="0.2">
      <c r="A26" s="7" t="s">
        <v>9</v>
      </c>
      <c r="B26" s="10" t="s">
        <v>42</v>
      </c>
      <c r="C26" s="31"/>
      <c r="D26" s="31"/>
      <c r="E26" s="21">
        <v>4716.28</v>
      </c>
      <c r="F26" s="21">
        <v>164.28</v>
      </c>
      <c r="G26" s="22" t="s">
        <v>40</v>
      </c>
      <c r="H26" s="20">
        <v>0</v>
      </c>
      <c r="I26" s="20"/>
      <c r="J26" s="24">
        <v>0</v>
      </c>
      <c r="K26" s="50"/>
      <c r="L26" s="49"/>
      <c r="M26" s="49"/>
      <c r="N26" s="49"/>
      <c r="O26" s="49"/>
      <c r="P26" s="49"/>
      <c r="Q26" s="49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</row>
    <row r="27" spans="1:63" s="9" customFormat="1" ht="14.25" customHeight="1" x14ac:dyDescent="0.2">
      <c r="A27" s="65" t="s">
        <v>10</v>
      </c>
      <c r="B27" s="56" t="s">
        <v>28</v>
      </c>
      <c r="C27" s="31">
        <v>2019</v>
      </c>
      <c r="D27" s="31">
        <v>2021</v>
      </c>
      <c r="E27" s="21">
        <v>20550.53</v>
      </c>
      <c r="F27" s="21">
        <v>12006.88</v>
      </c>
      <c r="G27" s="22" t="s">
        <v>40</v>
      </c>
      <c r="H27" s="20">
        <v>0</v>
      </c>
      <c r="I27" s="20"/>
      <c r="J27" s="32">
        <v>0</v>
      </c>
      <c r="K27" s="50"/>
      <c r="L27" s="49"/>
      <c r="M27" s="49"/>
      <c r="N27" s="49"/>
      <c r="O27" s="49"/>
      <c r="P27" s="49"/>
      <c r="Q27" s="49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</row>
    <row r="28" spans="1:63" s="9" customFormat="1" ht="33" customHeight="1" x14ac:dyDescent="0.2">
      <c r="A28" s="66" t="s">
        <v>12</v>
      </c>
      <c r="B28" s="67" t="s">
        <v>29</v>
      </c>
      <c r="C28" s="59"/>
      <c r="D28" s="59"/>
      <c r="E28" s="60">
        <v>25286.809999999998</v>
      </c>
      <c r="F28" s="60">
        <v>25286.809999999998</v>
      </c>
      <c r="G28" s="61" t="s">
        <v>49</v>
      </c>
      <c r="H28" s="62">
        <v>0</v>
      </c>
      <c r="I28" s="62"/>
      <c r="J28" s="62">
        <v>0</v>
      </c>
      <c r="K28" s="50"/>
      <c r="L28" s="49"/>
      <c r="M28" s="49"/>
      <c r="N28" s="49"/>
      <c r="O28" s="49"/>
      <c r="P28" s="49"/>
      <c r="Q28" s="49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</row>
    <row r="29" spans="1:63" s="9" customFormat="1" ht="15.75" x14ac:dyDescent="0.2">
      <c r="A29" s="13" t="s">
        <v>30</v>
      </c>
      <c r="B29" s="63" t="s">
        <v>11</v>
      </c>
      <c r="C29" s="33"/>
      <c r="D29" s="33"/>
      <c r="E29" s="34">
        <v>0</v>
      </c>
      <c r="F29" s="34">
        <v>0</v>
      </c>
      <c r="G29" s="35">
        <v>0</v>
      </c>
      <c r="H29" s="33">
        <v>0</v>
      </c>
      <c r="I29" s="33"/>
      <c r="J29" s="33">
        <v>0</v>
      </c>
      <c r="K29" s="50"/>
      <c r="L29" s="49"/>
      <c r="M29" s="49"/>
      <c r="N29" s="49"/>
      <c r="O29" s="49"/>
      <c r="P29" s="49"/>
      <c r="Q29" s="49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</row>
    <row r="30" spans="1:63" s="3" customFormat="1" ht="15.75" hidden="1" customHeight="1" outlineLevel="1" x14ac:dyDescent="0.2">
      <c r="A30" s="5" t="s">
        <v>31</v>
      </c>
      <c r="B30" s="6"/>
      <c r="C30" s="36"/>
      <c r="D30" s="36"/>
      <c r="E30" s="37">
        <v>0</v>
      </c>
      <c r="F30" s="37">
        <v>0</v>
      </c>
      <c r="G30" s="38"/>
      <c r="H30" s="36">
        <v>0</v>
      </c>
      <c r="I30" s="36"/>
      <c r="J30" s="36"/>
      <c r="K30" s="46"/>
      <c r="L30" s="49"/>
      <c r="M30" s="49"/>
      <c r="N30" s="49"/>
      <c r="O30" s="49"/>
      <c r="P30" s="49"/>
      <c r="Q30" s="49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</row>
    <row r="31" spans="1:63" s="9" customFormat="1" ht="15.75" collapsed="1" x14ac:dyDescent="0.2">
      <c r="A31" s="7" t="s">
        <v>32</v>
      </c>
      <c r="B31" s="10" t="s">
        <v>13</v>
      </c>
      <c r="C31" s="36"/>
      <c r="D31" s="36"/>
      <c r="E31" s="37">
        <v>1889.03</v>
      </c>
      <c r="F31" s="37">
        <v>1889.03</v>
      </c>
      <c r="G31" s="38" t="s">
        <v>40</v>
      </c>
      <c r="H31" s="36">
        <v>0</v>
      </c>
      <c r="I31" s="36"/>
      <c r="J31" s="36">
        <v>0</v>
      </c>
      <c r="K31" s="50"/>
      <c r="L31" s="49"/>
      <c r="M31" s="49"/>
      <c r="N31" s="49"/>
      <c r="O31" s="49"/>
      <c r="P31" s="49"/>
      <c r="Q31" s="49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</row>
    <row r="32" spans="1:63" ht="28.5" customHeight="1" x14ac:dyDescent="0.2">
      <c r="A32" s="80" t="s">
        <v>33</v>
      </c>
      <c r="B32" s="80"/>
      <c r="C32" s="80"/>
      <c r="D32" s="80"/>
      <c r="E32" s="80"/>
      <c r="F32" s="80"/>
      <c r="G32" s="80"/>
      <c r="H32" s="80"/>
      <c r="I32" s="80"/>
      <c r="J32" s="80"/>
    </row>
    <row r="33" spans="1:11" ht="24.75" customHeight="1" x14ac:dyDescent="0.2">
      <c r="A33" s="81" t="s">
        <v>34</v>
      </c>
      <c r="B33" s="81"/>
      <c r="C33" s="81"/>
      <c r="D33" s="81"/>
      <c r="E33" s="81"/>
      <c r="F33" s="81"/>
      <c r="G33" s="81"/>
      <c r="H33" s="81"/>
      <c r="I33" s="81"/>
      <c r="J33" s="81"/>
    </row>
    <row r="34" spans="1:11" ht="24.75" customHeight="1" x14ac:dyDescent="0.2">
      <c r="A34" s="81" t="s">
        <v>35</v>
      </c>
      <c r="B34" s="81"/>
      <c r="C34" s="81"/>
      <c r="D34" s="81"/>
      <c r="E34" s="81"/>
      <c r="F34" s="81"/>
      <c r="G34" s="81"/>
      <c r="H34" s="81"/>
      <c r="I34" s="81"/>
      <c r="J34" s="81"/>
    </row>
    <row r="35" spans="1:11" ht="25.5" customHeight="1" x14ac:dyDescent="0.2">
      <c r="A35" s="81" t="s">
        <v>36</v>
      </c>
      <c r="B35" s="81"/>
      <c r="C35" s="81"/>
      <c r="D35" s="81"/>
      <c r="E35" s="81"/>
      <c r="F35" s="81"/>
      <c r="G35" s="81"/>
      <c r="H35" s="81"/>
      <c r="I35" s="81"/>
      <c r="J35" s="81"/>
    </row>
    <row r="37" spans="1:11" ht="15.75" x14ac:dyDescent="0.25">
      <c r="K37" s="53"/>
    </row>
  </sheetData>
  <sheetProtection selectLockedCells="1" selectUnlockedCells="1"/>
  <mergeCells count="12">
    <mergeCell ref="A32:J32"/>
    <mergeCell ref="A33:J33"/>
    <mergeCell ref="A34:J34"/>
    <mergeCell ref="A35:J35"/>
    <mergeCell ref="A5:J5"/>
    <mergeCell ref="B6:J6"/>
    <mergeCell ref="A7:J7"/>
    <mergeCell ref="A9:A10"/>
    <mergeCell ref="B9:B10"/>
    <mergeCell ref="C9:D9"/>
    <mergeCell ref="E9:G9"/>
    <mergeCell ref="H9:J9"/>
  </mergeCells>
  <printOptions horizontalCentered="1"/>
  <pageMargins left="0.19685039370078741" right="0.19685039370078741" top="0.19685039370078741" bottom="0.19685039370078741" header="0.51181102362204722" footer="0.51181102362204722"/>
  <pageSetup paperSize="9" scale="72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 факт</vt:lpstr>
      <vt:lpstr>'2023 факт'!Область_печати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Якунина Юлия Владимировна</dc:creator>
  <cp:lastModifiedBy>пользователь</cp:lastModifiedBy>
  <cp:lastPrinted>2024-07-30T09:59:56Z</cp:lastPrinted>
  <dcterms:created xsi:type="dcterms:W3CDTF">2019-06-11T03:34:27Z</dcterms:created>
  <dcterms:modified xsi:type="dcterms:W3CDTF">2024-07-30T09:59:59Z</dcterms:modified>
</cp:coreProperties>
</file>