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2\Информация на сайт\"/>
    </mc:Choice>
  </mc:AlternateContent>
  <bookViews>
    <workbookView xWindow="0" yWindow="0" windowWidth="28800" windowHeight="12435"/>
  </bookViews>
  <sheets>
    <sheet name="Прил.2 Ф6 ФХД" sheetId="1" r:id="rId1"/>
  </sheets>
  <externalReferences>
    <externalReference r:id="rId2"/>
  </externalReferences>
  <definedNames>
    <definedName name="god">[1]Заголовок!$C$8</definedName>
    <definedName name="_xlnm.Print_Titles" localSheetId="0">'Прил.2 Ф6 ФХД'!$10:$11</definedName>
    <definedName name="_xlnm.Print_Area" localSheetId="0">'Прил.2 Ф6 ФХД'!$A$1:$D$72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7" i="1"/>
  <c r="D55" i="1"/>
  <c r="D58" i="1"/>
  <c r="D54" i="1"/>
  <c r="D53" i="1"/>
  <c r="D22" i="1" l="1"/>
  <c r="D30" i="1" l="1"/>
  <c r="D46" i="1" l="1"/>
  <c r="D40" i="1"/>
  <c r="D35" i="1" s="1"/>
  <c r="D15" i="1"/>
  <c r="D21" i="1" l="1"/>
  <c r="D12" i="1" s="1"/>
</calcChain>
</file>

<file path=xl/sharedStrings.xml><?xml version="1.0" encoding="utf-8"?>
<sst xmlns="http://schemas.openxmlformats.org/spreadsheetml/2006/main" count="196" uniqueCount="132">
  <si>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</si>
  <si>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</si>
  <si>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</si>
  <si>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</si>
  <si>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</si>
  <si>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</si>
  <si>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</si>
  <si>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</si>
  <si>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</si>
  <si>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</si>
  <si>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</si>
  <si>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</si>
  <si>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</si>
  <si>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</si>
  <si>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</si>
  <si>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</si>
  <si>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</si>
  <si>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</si>
  <si>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</si>
  <si>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</si>
  <si>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</si>
  <si>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</si>
  <si>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</si>
  <si>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</si>
  <si>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</si>
  <si>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</si>
  <si>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</si>
  <si>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</si>
  <si>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</si>
  <si>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</si>
  <si>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</si>
  <si>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</si>
  <si>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</si>
  <si>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</si>
  <si>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</si>
  <si>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</si>
  <si>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</si>
  <si>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</si>
  <si>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</si>
  <si>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</si>
  <si>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</si>
  <si>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</si>
  <si>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</si>
  <si>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</si>
  <si>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</si>
  <si>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</si>
  <si>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</si>
  <si>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</si>
  <si>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</si>
  <si>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</si>
  <si>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</si>
  <si>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</si>
  <si>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</si>
  <si>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</si>
  <si>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</si>
  <si>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</si>
  <si>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</si>
  <si>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</si>
  <si>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</si>
  <si>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</si>
  <si>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</si>
  <si>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</si>
  <si>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</si>
  <si>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</si>
  <si>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</si>
  <si>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</si>
  <si>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</si>
  <si>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</si>
  <si>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</si>
  <si>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</si>
  <si>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</si>
  <si>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</si>
  <si>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</si>
  <si>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</si>
  <si>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</si>
  <si>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</si>
  <si>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</si>
  <si>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</si>
  <si>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</si>
  <si>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</si>
  <si>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</si>
  <si>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</si>
  <si>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</si>
  <si>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</si>
  <si>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</si>
  <si>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</si>
  <si>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</si>
  <si>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</si>
  <si>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</si>
  <si>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</si>
  <si>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</si>
  <si>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</si>
  <si>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</si>
  <si>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</si>
  <si>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</si>
  <si>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</si>
  <si>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</si>
  <si>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</si>
  <si>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</si>
  <si>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</si>
  <si>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</si>
  <si>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</si>
  <si>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</si>
  <si>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</si>
  <si>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</si>
  <si>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</si>
  <si>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</si>
  <si>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</si>
  <si>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</si>
  <si>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</si>
  <si>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</si>
  <si>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</si>
  <si>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</si>
  <si>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</si>
  <si>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</si>
  <si>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</si>
  <si>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</si>
  <si>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</si>
  <si>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</si>
  <si>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</si>
  <si>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</si>
  <si>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</si>
  <si>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</si>
  <si>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</si>
  <si>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</si>
  <si>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</si>
  <si>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</si>
  <si>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</si>
  <si>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</si>
  <si>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</si>
  <si>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r>
      <t xml:space="preserve"> за 2021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</si>
  <si>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>296,39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</si>
</sst>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_ ;\-#,##0\ "/>
    <numFmt numFmtId="166" formatCode="#,##0.000"/>
    <numFmt numFmtId="167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  <xf numFmtId="49" fontId="8" fillId="0" borderId="0" applyBorder="0">
      <alignment vertical="top"/>
    </xf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0" fontId="0" fillId="0" borderId="0" xfId="0" applyFont="1"/>
    <xf numFmtId="43" fontId="1" fillId="0" borderId="0" xfId="0" applyNumberFormat="1" applyFont="1" applyAlignment="1">
      <alignment wrapText="1"/>
    </xf>
    <xf numFmtId="0" fontId="1" fillId="0" borderId="0" xfId="0" applyFont="1" applyAlignment="1"/>
    <xf numFmtId="166" fontId="1" fillId="0" borderId="1" xfId="0" applyNumberFormat="1" applyFont="1" applyFill="1" applyBorder="1" applyAlignment="1">
      <alignment horizontal="center" vertical="top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4" fontId="1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167" fontId="1" fillId="0" borderId="1" xfId="3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4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an/OLJ/&#1089;&#1090;&#1072;&#1074;&#1082;&#1080;/&#1085;&#1072;%202021-2025/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Normal="100" workbookViewId="0">
      <pane xSplit="3" ySplit="11" topLeftCell="D66" activePane="bottomRight" state="frozen"/>
      <selection pane="topRight" activeCell="D1" sqref="D1"/>
      <selection pane="bottomLeft" activeCell="A12" sqref="A12"/>
      <selection pane="bottomRight" activeCell="D72" sqref="D72"/>
    </sheetView>
  </sheetViews>
  <sheetFormatPr defaultRowHeight="12.75" outlineLevelRow="1" x14ac:dyDescent="0.2"/>
  <cols>
    <col min="1" max="1" width="8.85546875" customWidth="1"/>
    <col min="2" max="2" width="67.5703125" customWidth="1"/>
    <col min="3" max="3" width="11.140625" customWidth="1"/>
    <col min="4" max="4" width="18.5703125" style="22" customWidth="1"/>
    <col min="5" max="5" width="13" bestFit="1" customWidth="1"/>
  </cols>
  <sheetData>
    <row r="1" spans="1:5" s="4" customFormat="1" x14ac:dyDescent="0.2">
      <c r="A1" s="1"/>
      <c r="B1" s="2"/>
      <c r="C1" s="2"/>
      <c r="D1" s="3" t="s">
        <v>0</v>
      </c>
    </row>
    <row r="2" spans="1:5" s="4" customFormat="1" x14ac:dyDescent="0.2">
      <c r="A2" s="1"/>
      <c r="B2" s="2"/>
      <c r="C2" s="2"/>
      <c r="D2" s="3" t="s">
        <v>1</v>
      </c>
    </row>
    <row r="3" spans="1:5" s="4" customFormat="1" x14ac:dyDescent="0.2">
      <c r="A3" s="1"/>
      <c r="B3" s="2"/>
      <c r="C3" s="2"/>
      <c r="D3" s="3" t="s">
        <v>2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28" t="s">
        <v>129</v>
      </c>
      <c r="B5" s="28"/>
      <c r="C5" s="28"/>
      <c r="D5" s="28"/>
    </row>
    <row r="6" spans="1:5" s="4" customFormat="1" x14ac:dyDescent="0.2">
      <c r="A6" s="29" t="s">
        <v>3</v>
      </c>
      <c r="B6" s="29"/>
      <c r="C6" s="29"/>
      <c r="D6" s="29"/>
    </row>
    <row r="7" spans="1:5" s="4" customFormat="1" ht="36" customHeight="1" x14ac:dyDescent="0.2">
      <c r="A7" s="30" t="s">
        <v>130</v>
      </c>
      <c r="B7" s="30"/>
      <c r="C7" s="30"/>
      <c r="D7" s="30"/>
    </row>
    <row r="8" spans="1:5" s="4" customFormat="1" x14ac:dyDescent="0.2">
      <c r="A8" s="29" t="s">
        <v>4</v>
      </c>
      <c r="B8" s="29"/>
      <c r="C8" s="29"/>
      <c r="D8" s="29"/>
    </row>
    <row r="10" spans="1:5" s="7" customFormat="1" ht="25.5" x14ac:dyDescent="0.2">
      <c r="A10" s="5" t="s">
        <v>5</v>
      </c>
      <c r="B10" s="6" t="s">
        <v>6</v>
      </c>
      <c r="C10" s="5" t="s">
        <v>7</v>
      </c>
      <c r="D10" s="5" t="s">
        <v>8</v>
      </c>
    </row>
    <row r="11" spans="1:5" s="7" customFormat="1" x14ac:dyDescent="0.2">
      <c r="A11" s="5" t="s">
        <v>9</v>
      </c>
      <c r="B11" s="6">
        <v>2</v>
      </c>
      <c r="C11" s="5" t="s">
        <v>10</v>
      </c>
      <c r="D11" s="5" t="s">
        <v>11</v>
      </c>
    </row>
    <row r="12" spans="1:5" s="11" customFormat="1" ht="25.5" outlineLevel="1" x14ac:dyDescent="0.2">
      <c r="A12" s="8" t="s">
        <v>9</v>
      </c>
      <c r="B12" s="9" t="s">
        <v>12</v>
      </c>
      <c r="C12" s="5" t="s">
        <v>13</v>
      </c>
      <c r="D12" s="10">
        <f>D13+D14+D15+D20+D21</f>
        <v>223268.25200000001</v>
      </c>
      <c r="E12" s="23">
        <v>0</v>
      </c>
    </row>
    <row r="13" spans="1:5" s="11" customFormat="1" outlineLevel="1" x14ac:dyDescent="0.2">
      <c r="A13" s="8" t="s">
        <v>14</v>
      </c>
      <c r="B13" s="9" t="s">
        <v>15</v>
      </c>
      <c r="C13" s="5" t="s">
        <v>13</v>
      </c>
      <c r="D13" s="10">
        <v>112074.349</v>
      </c>
    </row>
    <row r="14" spans="1:5" s="11" customFormat="1" outlineLevel="1" x14ac:dyDescent="0.2">
      <c r="A14" s="8" t="s">
        <v>16</v>
      </c>
      <c r="B14" s="9" t="s">
        <v>17</v>
      </c>
      <c r="C14" s="5" t="s">
        <v>13</v>
      </c>
      <c r="D14" s="10">
        <v>33531.745000000003</v>
      </c>
    </row>
    <row r="15" spans="1:5" s="11" customFormat="1" outlineLevel="1" x14ac:dyDescent="0.2">
      <c r="A15" s="8" t="s">
        <v>18</v>
      </c>
      <c r="B15" s="9" t="s">
        <v>19</v>
      </c>
      <c r="C15" s="5" t="s">
        <v>13</v>
      </c>
      <c r="D15" s="10">
        <f>SUM(D16:D19)</f>
        <v>19171.990000000002</v>
      </c>
    </row>
    <row r="16" spans="1:5" s="11" customFormat="1" outlineLevel="1" x14ac:dyDescent="0.2">
      <c r="A16" s="5" t="s">
        <v>20</v>
      </c>
      <c r="B16" s="12" t="s">
        <v>21</v>
      </c>
      <c r="C16" s="5" t="s">
        <v>13</v>
      </c>
      <c r="D16" s="13">
        <v>2024.9860000000001</v>
      </c>
    </row>
    <row r="17" spans="1:4" s="11" customFormat="1" outlineLevel="1" x14ac:dyDescent="0.2">
      <c r="A17" s="5" t="s">
        <v>22</v>
      </c>
      <c r="B17" s="12" t="s">
        <v>23</v>
      </c>
      <c r="C17" s="5" t="s">
        <v>13</v>
      </c>
      <c r="D17" s="13">
        <v>1856.817</v>
      </c>
    </row>
    <row r="18" spans="1:4" s="11" customFormat="1" outlineLevel="1" x14ac:dyDescent="0.2">
      <c r="A18" s="5" t="s">
        <v>24</v>
      </c>
      <c r="B18" s="12" t="s">
        <v>25</v>
      </c>
      <c r="C18" s="5" t="s">
        <v>13</v>
      </c>
      <c r="D18" s="13">
        <v>1643.0830000000001</v>
      </c>
    </row>
    <row r="19" spans="1:4" s="11" customFormat="1" outlineLevel="1" x14ac:dyDescent="0.2">
      <c r="A19" s="5" t="s">
        <v>26</v>
      </c>
      <c r="B19" s="12" t="s">
        <v>27</v>
      </c>
      <c r="C19" s="5" t="s">
        <v>13</v>
      </c>
      <c r="D19" s="13">
        <v>13647.104000000001</v>
      </c>
    </row>
    <row r="20" spans="1:4" s="11" customFormat="1" outlineLevel="1" x14ac:dyDescent="0.2">
      <c r="A20" s="8" t="s">
        <v>28</v>
      </c>
      <c r="B20" s="14" t="s">
        <v>29</v>
      </c>
      <c r="C20" s="5" t="s">
        <v>13</v>
      </c>
      <c r="D20" s="10">
        <v>27772.312000000002</v>
      </c>
    </row>
    <row r="21" spans="1:4" s="11" customFormat="1" outlineLevel="1" x14ac:dyDescent="0.2">
      <c r="A21" s="8" t="s">
        <v>30</v>
      </c>
      <c r="B21" s="14" t="s">
        <v>31</v>
      </c>
      <c r="C21" s="5" t="s">
        <v>13</v>
      </c>
      <c r="D21" s="10">
        <f>D22+D27+D30+D35+D45+D46</f>
        <v>30717.856</v>
      </c>
    </row>
    <row r="22" spans="1:4" s="11" customFormat="1" outlineLevel="1" x14ac:dyDescent="0.2">
      <c r="A22" s="8" t="s">
        <v>32</v>
      </c>
      <c r="B22" s="9" t="s">
        <v>33</v>
      </c>
      <c r="C22" s="5" t="s">
        <v>13</v>
      </c>
      <c r="D22" s="10">
        <f>SUM(D23:D26)</f>
        <v>9380.93</v>
      </c>
    </row>
    <row r="23" spans="1:4" s="11" customFormat="1" outlineLevel="1" x14ac:dyDescent="0.2">
      <c r="A23" s="5" t="s">
        <v>34</v>
      </c>
      <c r="B23" s="12" t="s">
        <v>35</v>
      </c>
      <c r="C23" s="5" t="s">
        <v>13</v>
      </c>
      <c r="D23" s="13">
        <v>340.779</v>
      </c>
    </row>
    <row r="24" spans="1:4" s="11" customFormat="1" outlineLevel="1" x14ac:dyDescent="0.2">
      <c r="A24" s="5" t="s">
        <v>36</v>
      </c>
      <c r="B24" s="12" t="s">
        <v>37</v>
      </c>
      <c r="C24" s="5" t="s">
        <v>13</v>
      </c>
      <c r="D24" s="13">
        <v>5933.8549999999996</v>
      </c>
    </row>
    <row r="25" spans="1:4" s="11" customFormat="1" ht="25.5" outlineLevel="1" x14ac:dyDescent="0.2">
      <c r="A25" s="5" t="s">
        <v>38</v>
      </c>
      <c r="B25" s="12" t="s">
        <v>39</v>
      </c>
      <c r="C25" s="5" t="s">
        <v>13</v>
      </c>
      <c r="D25" s="13">
        <v>1896.71</v>
      </c>
    </row>
    <row r="26" spans="1:4" s="11" customFormat="1" outlineLevel="1" x14ac:dyDescent="0.2">
      <c r="A26" s="5" t="s">
        <v>40</v>
      </c>
      <c r="B26" s="12" t="s">
        <v>41</v>
      </c>
      <c r="C26" s="5" t="s">
        <v>13</v>
      </c>
      <c r="D26" s="13">
        <v>1209.586</v>
      </c>
    </row>
    <row r="27" spans="1:4" s="11" customFormat="1" outlineLevel="1" x14ac:dyDescent="0.2">
      <c r="A27" s="8" t="s">
        <v>42</v>
      </c>
      <c r="B27" s="9" t="s">
        <v>43</v>
      </c>
      <c r="C27" s="5" t="s">
        <v>13</v>
      </c>
      <c r="D27" s="10">
        <v>541.68100000000004</v>
      </c>
    </row>
    <row r="28" spans="1:4" s="11" customFormat="1" ht="25.5" outlineLevel="1" x14ac:dyDescent="0.2">
      <c r="A28" s="5" t="s">
        <v>44</v>
      </c>
      <c r="B28" s="12" t="s">
        <v>45</v>
      </c>
      <c r="C28" s="5" t="s">
        <v>13</v>
      </c>
      <c r="D28" s="13">
        <v>221.11199999999999</v>
      </c>
    </row>
    <row r="29" spans="1:4" s="11" customFormat="1" outlineLevel="1" x14ac:dyDescent="0.2">
      <c r="A29" s="5" t="s">
        <v>46</v>
      </c>
      <c r="B29" s="12" t="s">
        <v>47</v>
      </c>
      <c r="C29" s="5" t="s">
        <v>13</v>
      </c>
      <c r="D29" s="13">
        <v>202.548</v>
      </c>
    </row>
    <row r="30" spans="1:4" s="11" customFormat="1" outlineLevel="1" x14ac:dyDescent="0.2">
      <c r="A30" s="8" t="s">
        <v>48</v>
      </c>
      <c r="B30" s="9" t="s">
        <v>49</v>
      </c>
      <c r="C30" s="5" t="s">
        <v>13</v>
      </c>
      <c r="D30" s="10">
        <f>SUM(D31:D34)</f>
        <v>5159.2290000000003</v>
      </c>
    </row>
    <row r="31" spans="1:4" s="11" customFormat="1" outlineLevel="1" x14ac:dyDescent="0.2">
      <c r="A31" s="5" t="s">
        <v>50</v>
      </c>
      <c r="B31" s="12" t="s">
        <v>51</v>
      </c>
      <c r="C31" s="5" t="s">
        <v>13</v>
      </c>
      <c r="D31" s="13">
        <v>4878.5929999999998</v>
      </c>
    </row>
    <row r="32" spans="1:4" s="11" customFormat="1" outlineLevel="1" x14ac:dyDescent="0.2">
      <c r="A32" s="5" t="s">
        <v>52</v>
      </c>
      <c r="B32" s="12" t="s">
        <v>53</v>
      </c>
      <c r="C32" s="5" t="s">
        <v>13</v>
      </c>
      <c r="D32" s="13">
        <v>11.987</v>
      </c>
    </row>
    <row r="33" spans="1:4" s="11" customFormat="1" outlineLevel="1" x14ac:dyDescent="0.2">
      <c r="A33" s="5" t="s">
        <v>54</v>
      </c>
      <c r="B33" s="12" t="s">
        <v>55</v>
      </c>
      <c r="C33" s="5" t="s">
        <v>13</v>
      </c>
      <c r="D33" s="13">
        <v>215.41200000000001</v>
      </c>
    </row>
    <row r="34" spans="1:4" s="11" customFormat="1" outlineLevel="1" x14ac:dyDescent="0.2">
      <c r="A34" s="5" t="s">
        <v>56</v>
      </c>
      <c r="B34" s="12" t="s">
        <v>57</v>
      </c>
      <c r="C34" s="5" t="s">
        <v>13</v>
      </c>
      <c r="D34" s="13">
        <v>53.237000000000002</v>
      </c>
    </row>
    <row r="35" spans="1:4" s="11" customFormat="1" outlineLevel="1" x14ac:dyDescent="0.2">
      <c r="A35" s="8" t="s">
        <v>58</v>
      </c>
      <c r="B35" s="9" t="s">
        <v>59</v>
      </c>
      <c r="C35" s="5" t="s">
        <v>13</v>
      </c>
      <c r="D35" s="10">
        <f>SUM(D36:D40)</f>
        <v>12388.978999999999</v>
      </c>
    </row>
    <row r="36" spans="1:4" s="11" customFormat="1" outlineLevel="1" x14ac:dyDescent="0.2">
      <c r="A36" s="5" t="s">
        <v>60</v>
      </c>
      <c r="B36" s="12" t="s">
        <v>61</v>
      </c>
      <c r="C36" s="5" t="s">
        <v>13</v>
      </c>
      <c r="D36" s="13">
        <v>1826.771</v>
      </c>
    </row>
    <row r="37" spans="1:4" s="11" customFormat="1" outlineLevel="1" x14ac:dyDescent="0.2">
      <c r="A37" s="5" t="s">
        <v>62</v>
      </c>
      <c r="B37" s="12" t="s">
        <v>63</v>
      </c>
      <c r="C37" s="5" t="s">
        <v>13</v>
      </c>
      <c r="D37" s="13">
        <v>858.43200000000002</v>
      </c>
    </row>
    <row r="38" spans="1:4" s="11" customFormat="1" outlineLevel="1" x14ac:dyDescent="0.2">
      <c r="A38" s="5" t="s">
        <v>64</v>
      </c>
      <c r="B38" s="12" t="s">
        <v>65</v>
      </c>
      <c r="C38" s="5" t="s">
        <v>13</v>
      </c>
      <c r="D38" s="13">
        <v>2228.4850000000001</v>
      </c>
    </row>
    <row r="39" spans="1:4" s="11" customFormat="1" outlineLevel="1" x14ac:dyDescent="0.2">
      <c r="A39" s="5" t="s">
        <v>66</v>
      </c>
      <c r="B39" s="12" t="s">
        <v>67</v>
      </c>
      <c r="C39" s="5" t="s">
        <v>13</v>
      </c>
      <c r="D39" s="13">
        <v>524.43899999999996</v>
      </c>
    </row>
    <row r="40" spans="1:4" s="11" customFormat="1" outlineLevel="1" x14ac:dyDescent="0.2">
      <c r="A40" s="5" t="s">
        <v>68</v>
      </c>
      <c r="B40" s="12" t="s">
        <v>69</v>
      </c>
      <c r="C40" s="5" t="s">
        <v>13</v>
      </c>
      <c r="D40" s="13">
        <f>SUM(D41:D44)</f>
        <v>6950.8519999999999</v>
      </c>
    </row>
    <row r="41" spans="1:4" s="11" customFormat="1" outlineLevel="1" x14ac:dyDescent="0.2">
      <c r="A41" s="5" t="s">
        <v>70</v>
      </c>
      <c r="B41" s="15" t="s">
        <v>71</v>
      </c>
      <c r="C41" s="5" t="s">
        <v>13</v>
      </c>
      <c r="D41" s="13">
        <v>806.91700000000003</v>
      </c>
    </row>
    <row r="42" spans="1:4" s="11" customFormat="1" ht="25.5" outlineLevel="1" x14ac:dyDescent="0.2">
      <c r="A42" s="5" t="s">
        <v>72</v>
      </c>
      <c r="B42" s="15" t="s">
        <v>73</v>
      </c>
      <c r="C42" s="5" t="s">
        <v>13</v>
      </c>
      <c r="D42" s="13">
        <v>788.20799999999997</v>
      </c>
    </row>
    <row r="43" spans="1:4" s="11" customFormat="1" outlineLevel="1" x14ac:dyDescent="0.2">
      <c r="A43" s="5" t="s">
        <v>74</v>
      </c>
      <c r="B43" s="15" t="s">
        <v>75</v>
      </c>
      <c r="C43" s="5" t="s">
        <v>13</v>
      </c>
      <c r="D43" s="13">
        <v>516.52099999999996</v>
      </c>
    </row>
    <row r="44" spans="1:4" s="11" customFormat="1" outlineLevel="1" x14ac:dyDescent="0.2">
      <c r="A44" s="5" t="s">
        <v>76</v>
      </c>
      <c r="B44" s="15" t="s">
        <v>27</v>
      </c>
      <c r="C44" s="5" t="s">
        <v>13</v>
      </c>
      <c r="D44" s="13">
        <v>4839.2060000000001</v>
      </c>
    </row>
    <row r="45" spans="1:4" s="11" customFormat="1" outlineLevel="1" x14ac:dyDescent="0.2">
      <c r="A45" s="8" t="s">
        <v>77</v>
      </c>
      <c r="B45" s="9" t="s">
        <v>78</v>
      </c>
      <c r="C45" s="5" t="s">
        <v>13</v>
      </c>
      <c r="D45" s="10">
        <v>0</v>
      </c>
    </row>
    <row r="46" spans="1:4" s="11" customFormat="1" outlineLevel="1" x14ac:dyDescent="0.2">
      <c r="A46" s="8" t="s">
        <v>79</v>
      </c>
      <c r="B46" s="9" t="s">
        <v>80</v>
      </c>
      <c r="C46" s="5" t="s">
        <v>13</v>
      </c>
      <c r="D46" s="10">
        <f>SUM(D47:D52)</f>
        <v>3247.0370000000003</v>
      </c>
    </row>
    <row r="47" spans="1:4" s="11" customFormat="1" outlineLevel="1" x14ac:dyDescent="0.2">
      <c r="A47" s="5" t="s">
        <v>81</v>
      </c>
      <c r="B47" s="12" t="s">
        <v>82</v>
      </c>
      <c r="C47" s="5" t="s">
        <v>13</v>
      </c>
      <c r="D47" s="25">
        <v>71.325999999999993</v>
      </c>
    </row>
    <row r="48" spans="1:4" s="11" customFormat="1" outlineLevel="1" x14ac:dyDescent="0.2">
      <c r="A48" s="5" t="s">
        <v>83</v>
      </c>
      <c r="B48" s="12" t="s">
        <v>84</v>
      </c>
      <c r="C48" s="5" t="s">
        <v>13</v>
      </c>
      <c r="D48" s="25">
        <v>2011.9810000000002</v>
      </c>
    </row>
    <row r="49" spans="1:4" s="11" customFormat="1" outlineLevel="1" x14ac:dyDescent="0.2">
      <c r="A49" s="5" t="s">
        <v>85</v>
      </c>
      <c r="B49" s="12" t="s">
        <v>86</v>
      </c>
      <c r="C49" s="5" t="s">
        <v>13</v>
      </c>
      <c r="D49" s="25">
        <v>282.428</v>
      </c>
    </row>
    <row r="50" spans="1:4" s="11" customFormat="1" outlineLevel="1" x14ac:dyDescent="0.2">
      <c r="A50" s="5" t="s">
        <v>87</v>
      </c>
      <c r="B50" s="12" t="s">
        <v>88</v>
      </c>
      <c r="C50" s="5" t="s">
        <v>13</v>
      </c>
      <c r="D50" s="13">
        <v>0</v>
      </c>
    </row>
    <row r="51" spans="1:4" s="11" customFormat="1" outlineLevel="1" x14ac:dyDescent="0.2">
      <c r="A51" s="5" t="s">
        <v>89</v>
      </c>
      <c r="B51" s="12" t="s">
        <v>90</v>
      </c>
      <c r="C51" s="5" t="s">
        <v>13</v>
      </c>
      <c r="D51" s="13">
        <v>0</v>
      </c>
    </row>
    <row r="52" spans="1:4" s="11" customFormat="1" outlineLevel="1" x14ac:dyDescent="0.2">
      <c r="A52" s="5" t="s">
        <v>91</v>
      </c>
      <c r="B52" s="12" t="s">
        <v>27</v>
      </c>
      <c r="C52" s="5" t="s">
        <v>13</v>
      </c>
      <c r="D52" s="13">
        <v>881.30200000000002</v>
      </c>
    </row>
    <row r="53" spans="1:4" s="11" customFormat="1" outlineLevel="1" x14ac:dyDescent="0.2">
      <c r="A53" s="8" t="s">
        <v>92</v>
      </c>
      <c r="B53" s="16" t="s">
        <v>93</v>
      </c>
      <c r="C53" s="5" t="s">
        <v>13</v>
      </c>
      <c r="D53" s="10">
        <f>16619845.5339989/1000</f>
        <v>16619.845533998898</v>
      </c>
    </row>
    <row r="54" spans="1:4" s="11" customFormat="1" outlineLevel="1" x14ac:dyDescent="0.2">
      <c r="A54" s="8" t="s">
        <v>10</v>
      </c>
      <c r="B54" s="14" t="s">
        <v>94</v>
      </c>
      <c r="C54" s="5" t="s">
        <v>13</v>
      </c>
      <c r="D54" s="10">
        <f>33759665.6283218/1000</f>
        <v>33759.665628321796</v>
      </c>
    </row>
    <row r="55" spans="1:4" s="11" customFormat="1" outlineLevel="1" x14ac:dyDescent="0.2">
      <c r="A55" s="5" t="s">
        <v>95</v>
      </c>
      <c r="B55" s="17" t="s">
        <v>96</v>
      </c>
      <c r="C55" s="5" t="s">
        <v>13</v>
      </c>
      <c r="D55" s="13">
        <f>708644.170162627/1000</f>
        <v>708.64417016262701</v>
      </c>
    </row>
    <row r="56" spans="1:4" s="11" customFormat="1" outlineLevel="1" x14ac:dyDescent="0.2">
      <c r="A56" s="5" t="s">
        <v>97</v>
      </c>
      <c r="B56" s="17" t="s">
        <v>98</v>
      </c>
      <c r="C56" s="5" t="s">
        <v>13</v>
      </c>
      <c r="D56" s="13">
        <v>0</v>
      </c>
    </row>
    <row r="57" spans="1:4" s="11" customFormat="1" outlineLevel="1" x14ac:dyDescent="0.2">
      <c r="A57" s="5" t="s">
        <v>99</v>
      </c>
      <c r="B57" s="17" t="s">
        <v>100</v>
      </c>
      <c r="C57" s="5" t="s">
        <v>13</v>
      </c>
      <c r="D57" s="13">
        <f>490202.328033534/1000</f>
        <v>490.202328033534</v>
      </c>
    </row>
    <row r="58" spans="1:4" s="11" customFormat="1" outlineLevel="1" x14ac:dyDescent="0.2">
      <c r="A58" s="5" t="s">
        <v>101</v>
      </c>
      <c r="B58" s="17" t="s">
        <v>102</v>
      </c>
      <c r="C58" s="5" t="s">
        <v>13</v>
      </c>
      <c r="D58" s="13">
        <f>32105553.17/1000</f>
        <v>32105.553170000003</v>
      </c>
    </row>
    <row r="59" spans="1:4" s="11" customFormat="1" outlineLevel="1" x14ac:dyDescent="0.2">
      <c r="A59" s="5" t="s">
        <v>103</v>
      </c>
      <c r="B59" s="17" t="s">
        <v>104</v>
      </c>
      <c r="C59" s="5" t="s">
        <v>13</v>
      </c>
      <c r="D59" s="13">
        <f>D54-D55-D57-D58</f>
        <v>455.26596012563459</v>
      </c>
    </row>
    <row r="60" spans="1:4" s="11" customFormat="1" outlineLevel="1" x14ac:dyDescent="0.2">
      <c r="A60" s="8" t="s">
        <v>11</v>
      </c>
      <c r="B60" s="16" t="s">
        <v>105</v>
      </c>
      <c r="C60" s="5" t="s">
        <v>13</v>
      </c>
      <c r="D60" s="10">
        <v>0</v>
      </c>
    </row>
    <row r="61" spans="1:4" s="11" customFormat="1" outlineLevel="1" x14ac:dyDescent="0.2">
      <c r="A61" s="8" t="s">
        <v>106</v>
      </c>
      <c r="B61" s="18" t="s">
        <v>107</v>
      </c>
      <c r="C61" s="5" t="s">
        <v>13</v>
      </c>
      <c r="D61" s="10">
        <v>0</v>
      </c>
    </row>
    <row r="62" spans="1:4" s="11" customFormat="1" outlineLevel="1" x14ac:dyDescent="0.2">
      <c r="A62" s="5" t="s">
        <v>108</v>
      </c>
      <c r="B62" s="19" t="s">
        <v>109</v>
      </c>
      <c r="C62" s="5" t="s">
        <v>13</v>
      </c>
      <c r="D62" s="13">
        <v>0</v>
      </c>
    </row>
    <row r="63" spans="1:4" s="11" customFormat="1" outlineLevel="1" x14ac:dyDescent="0.2">
      <c r="A63" s="5" t="s">
        <v>110</v>
      </c>
      <c r="B63" s="19" t="s">
        <v>111</v>
      </c>
      <c r="C63" s="5" t="s">
        <v>13</v>
      </c>
      <c r="D63" s="13">
        <v>0</v>
      </c>
    </row>
    <row r="64" spans="1:4" s="11" customFormat="1" outlineLevel="1" x14ac:dyDescent="0.2">
      <c r="A64" s="5" t="s">
        <v>112</v>
      </c>
      <c r="B64" s="19" t="s">
        <v>113</v>
      </c>
      <c r="C64" s="5" t="s">
        <v>13</v>
      </c>
      <c r="D64" s="13">
        <v>0</v>
      </c>
    </row>
    <row r="65" spans="1:7" s="11" customFormat="1" ht="25.5" outlineLevel="1" x14ac:dyDescent="0.2">
      <c r="A65" s="5" t="s">
        <v>114</v>
      </c>
      <c r="B65" s="19" t="s">
        <v>115</v>
      </c>
      <c r="C65" s="5" t="s">
        <v>13</v>
      </c>
      <c r="D65" s="13">
        <v>0</v>
      </c>
    </row>
    <row r="66" spans="1:7" s="11" customFormat="1" outlineLevel="1" x14ac:dyDescent="0.2">
      <c r="A66" s="8" t="s">
        <v>116</v>
      </c>
      <c r="B66" s="18" t="s">
        <v>117</v>
      </c>
      <c r="C66" s="5" t="s">
        <v>13</v>
      </c>
      <c r="D66" s="10">
        <v>0</v>
      </c>
    </row>
    <row r="67" spans="1:7" s="11" customFormat="1" outlineLevel="1" x14ac:dyDescent="0.2">
      <c r="A67" s="8" t="s">
        <v>118</v>
      </c>
      <c r="B67" s="18" t="s">
        <v>119</v>
      </c>
      <c r="C67" s="5" t="s">
        <v>13</v>
      </c>
      <c r="D67" s="10">
        <v>200688.12</v>
      </c>
    </row>
    <row r="68" spans="1:7" s="11" customFormat="1" x14ac:dyDescent="0.2">
      <c r="A68" s="31" t="s">
        <v>120</v>
      </c>
      <c r="B68" s="32"/>
      <c r="C68" s="32"/>
      <c r="D68" s="33"/>
    </row>
    <row r="69" spans="1:7" s="11" customFormat="1" x14ac:dyDescent="0.2">
      <c r="A69" s="5" t="s">
        <v>9</v>
      </c>
      <c r="B69" s="19" t="s">
        <v>121</v>
      </c>
      <c r="C69" s="20" t="s">
        <v>122</v>
      </c>
      <c r="D69" s="20" t="s">
        <v>131</v>
      </c>
      <c r="F69" s="24"/>
    </row>
    <row r="70" spans="1:7" s="11" customFormat="1" x14ac:dyDescent="0.2">
      <c r="A70" s="5" t="s">
        <v>92</v>
      </c>
      <c r="B70" s="19" t="s">
        <v>123</v>
      </c>
      <c r="C70" s="20" t="s">
        <v>124</v>
      </c>
      <c r="D70" s="27">
        <v>2403.5700000000002</v>
      </c>
      <c r="E70" s="24"/>
    </row>
    <row r="71" spans="1:7" s="11" customFormat="1" x14ac:dyDescent="0.2">
      <c r="A71" s="5" t="s">
        <v>10</v>
      </c>
      <c r="B71" s="19" t="s">
        <v>125</v>
      </c>
      <c r="C71" s="20" t="s">
        <v>126</v>
      </c>
      <c r="D71" s="26">
        <v>1736</v>
      </c>
      <c r="E71" s="24"/>
      <c r="G71" s="21"/>
    </row>
    <row r="72" spans="1:7" s="11" customFormat="1" x14ac:dyDescent="0.2">
      <c r="A72" s="5" t="s">
        <v>11</v>
      </c>
      <c r="B72" s="19" t="s">
        <v>127</v>
      </c>
      <c r="C72" s="20" t="s">
        <v>128</v>
      </c>
      <c r="D72" s="34">
        <v>89</v>
      </c>
    </row>
    <row r="73" spans="1:7" s="11" customFormat="1" x14ac:dyDescent="0.2"/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Прил.2 Ф6 ФХД</vt:lpstr>
      <vt:lpstr>'Прил.2 Ф6 ФХД'!Заголовки_для_печати</vt:lpstr>
      <vt:lpstr>'Прил.2 Ф6 ФХД'!Область_печати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Барбашева Елена Владимировна</cp:lastModifiedBy>
  <dcterms:created xsi:type="dcterms:W3CDTF">2020-03-17T03:37:07Z</dcterms:created>
  <dcterms:modified xsi:type="dcterms:W3CDTF">2022-07-29T03:35:54Z</dcterms:modified>
</cp:coreProperties>
</file>