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1\Факт 2020 года_на сайт\"/>
    </mc:Choice>
  </mc:AlternateContent>
  <bookViews>
    <workbookView xWindow="0" yWindow="0" windowWidth="16380" windowHeight="8190" tabRatio="442"/>
  </bookViews>
  <sheets>
    <sheet name="2020 факт" sheetId="1" r:id="rId1"/>
  </sheets>
  <definedNames>
    <definedName name="_xlnm.Print_Area" localSheetId="0">'2020 факт'!$A$1:$J$41</definedName>
  </definedNames>
  <calcPr calcId="152511"/>
</workbook>
</file>

<file path=xl/calcChain.xml><?xml version="1.0" encoding="utf-8"?>
<calcChain xmlns="http://schemas.openxmlformats.org/spreadsheetml/2006/main">
  <c r="E18" i="1" l="1"/>
  <c r="E24" i="1"/>
  <c r="E23" i="1"/>
  <c r="E33" i="1"/>
  <c r="E32" i="1"/>
  <c r="E31" i="1"/>
  <c r="E30" i="1"/>
  <c r="E34" i="1"/>
  <c r="E29" i="1"/>
  <c r="E28" i="1"/>
  <c r="E27" i="1"/>
  <c r="E26" i="1"/>
  <c r="E25" i="1" s="1"/>
  <c r="F25" i="1"/>
  <c r="F18" i="1"/>
  <c r="E14" i="1" l="1"/>
  <c r="F14" i="1"/>
  <c r="F12" i="1" s="1"/>
  <c r="F11" i="1" s="1"/>
  <c r="H14" i="1"/>
  <c r="J14" i="1"/>
  <c r="H16" i="1"/>
  <c r="J16" i="1"/>
  <c r="J12" i="1" l="1"/>
  <c r="J11" i="1" s="1"/>
  <c r="H12" i="1"/>
</calcChain>
</file>

<file path=xl/sharedStrings.xml><?xml version="1.0" encoding="utf-8"?>
<sst xmlns="http://schemas.openxmlformats.org/spreadsheetml/2006/main" count="94" uniqueCount="76">
  <si>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</si>
  <si>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</si>
  <si>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</si>
  <si>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</si>
  <si>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</si>
  <si>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</si>
  <si>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</si>
  <si>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</si>
  <si>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</si>
  <si>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</si>
  <si>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</si>
  <si>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</si>
  <si>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</si>
  <si>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</si>
  <si>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</si>
  <si>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</si>
  <si>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</si>
  <si>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</si>
  <si>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</si>
  <si>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</si>
  <si>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</si>
  <si>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</si>
  <si>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</si>
  <si>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</si>
  <si>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</si>
  <si>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</si>
  <si>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</si>
  <si>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</si>
  <si>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</si>
  <si>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</si>
  <si>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</si>
  <si>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</si>
  <si>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</si>
  <si>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</si>
  <si>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</si>
  <si>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</si>
  <si>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</si>
  <si>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</si>
  <si>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</si>
  <si>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</si>
  <si>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</si>
  <si>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</si>
  <si>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</si>
  <si>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</si>
  <si>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</si>
  <si>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-</t>
  </si>
  <si>
    <t>5.3.</t>
  </si>
  <si>
    <t>6.2.</t>
  </si>
  <si>
    <t>6.3.</t>
  </si>
  <si>
    <t>6.4.</t>
  </si>
  <si>
    <t>6.5.</t>
  </si>
  <si>
    <t>5.4.</t>
  </si>
  <si>
    <t>5.5.</t>
  </si>
  <si>
    <t>Рек.(модерн) объекта:"Адм. здание, ул. Гагарина,2", распол.по адр: Омская обл.,Оконеш.р, р.п.Оконешниково ул.Гагарина 2. Пристройка подс.п.(990210906)</t>
  </si>
  <si>
    <t>6.6.</t>
  </si>
  <si>
    <t>6.8.</t>
  </si>
  <si>
    <t>6.9.</t>
  </si>
  <si>
    <t>Новые объекты</t>
  </si>
  <si>
    <t>Информация об инвестиционных программах АО "Омскоблгаз" за 2020 год</t>
  </si>
  <si>
    <t>Реконструкция (модернизация) объекта "Административное здание ул. Смирнова, 42"(инв.№135), располож.по адресу: Омская обл, г.Калачинск, ул.Смирнова,42</t>
  </si>
  <si>
    <t>Реконструкция объекта:" г.Калачинск, ГРП№7, надземныйгазопровод низкого давления, подземный газопровод выс. дасвления по ул.Октябрьская"(№К00000173)</t>
  </si>
  <si>
    <t>Тех. перевоор.объекта: "Газоснабжение жилого микрорайона "Сибкома" г. Омска-3 очередь." Замена ГРПШ по адресу: г.Омск, ул.Харьковская,19. (№420120417)</t>
  </si>
  <si>
    <t>Тех.перевоор.объекта: "Газоснабжение помещения для установки отопительных газовых приборов в адм здании по ул.Пристанционна,17 (№080110133)</t>
  </si>
  <si>
    <t>5.2.</t>
  </si>
  <si>
    <t>5.6.</t>
  </si>
  <si>
    <t>Реконструкция объекта"1 очередь газоснабжения жил.сектора п.Морозовка Омского района 
(№420120181)</t>
  </si>
  <si>
    <t>Автомобиль ГАЗель NEXT</t>
  </si>
  <si>
    <t>Автомобиль УАЗ-390995 ( Комби 5 мест КПГ)</t>
  </si>
  <si>
    <t>Компьютеры</t>
  </si>
  <si>
    <t>Оборудование для эксплуатации газового хозяйства</t>
  </si>
  <si>
    <t>Комплекс шифрования аппаратно- программный АПКШ "Континент" 3.9. ЦУС-Сервер Доступа. Платформа IPC500. КС3</t>
  </si>
  <si>
    <t>АПКШ "Континент" 3.9. Криптошлюз.Платформа IPC25. КС3</t>
  </si>
  <si>
    <t>АПКШ "Континент" 3.9. Криптошлюз.Платформа IPC10. КС3</t>
  </si>
  <si>
    <t>Прочее обрудование</t>
  </si>
  <si>
    <t>Автомобиль УАЗ-390995 (СГР 1 поколение Комби 5 мест)-4 шт.</t>
  </si>
  <si>
    <t>6.7.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</si>
</sst>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5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" fontId="4" fillId="0" borderId="1" xfId="4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/>
    <xf numFmtId="166" fontId="4" fillId="0" borderId="1" xfId="0" applyNumberFormat="1" applyFont="1" applyFill="1" applyBorder="1"/>
    <xf numFmtId="164" fontId="4" fillId="3" borderId="1" xfId="0" applyNumberFormat="1" applyFont="1" applyFill="1" applyBorder="1"/>
    <xf numFmtId="4" fontId="6" fillId="4" borderId="1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center" wrapText="1"/>
    </xf>
    <xf numFmtId="166" fontId="6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/>
    <xf numFmtId="165" fontId="6" fillId="3" borderId="1" xfId="0" applyNumberFormat="1" applyFont="1" applyFill="1" applyBorder="1"/>
    <xf numFmtId="164" fontId="4" fillId="4" borderId="1" xfId="0" applyNumberFormat="1" applyFont="1" applyFill="1" applyBorder="1"/>
    <xf numFmtId="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167" fontId="4" fillId="0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166" fontId="4" fillId="3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7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 vertical="top"/>
    </xf>
    <xf numFmtId="167" fontId="4" fillId="0" borderId="7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/>
    <xf numFmtId="0" fontId="4" fillId="0" borderId="6" xfId="0" applyNumberFormat="1" applyFont="1" applyFill="1" applyBorder="1" applyAlignment="1">
      <alignment vertical="top"/>
    </xf>
    <xf numFmtId="0" fontId="12" fillId="0" borderId="6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8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4" fillId="5" borderId="2" xfId="0" applyNumberFormat="1" applyFont="1" applyFill="1" applyBorder="1"/>
    <xf numFmtId="4" fontId="6" fillId="5" borderId="2" xfId="0" applyNumberFormat="1" applyFont="1" applyFill="1" applyBorder="1" applyAlignment="1">
      <alignment horizontal="right"/>
    </xf>
    <xf numFmtId="167" fontId="4" fillId="5" borderId="2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right"/>
    </xf>
    <xf numFmtId="167" fontId="4" fillId="5" borderId="1" xfId="0" applyNumberFormat="1" applyFont="1" applyFill="1" applyBorder="1" applyAlignment="1">
      <alignment horizontal="center" wrapText="1"/>
    </xf>
    <xf numFmtId="4" fontId="13" fillId="4" borderId="1" xfId="0" applyNumberFormat="1" applyFont="1" applyFill="1" applyBorder="1" applyAlignment="1">
      <alignment horizontal="right"/>
    </xf>
    <xf numFmtId="4" fontId="14" fillId="4" borderId="1" xfId="0" applyNumberFormat="1" applyFont="1" applyFill="1" applyBorder="1" applyAlignment="1">
      <alignment horizontal="right"/>
    </xf>
    <xf numFmtId="4" fontId="14" fillId="0" borderId="1" xfId="4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right" vertical="top"/>
    </xf>
    <xf numFmtId="167" fontId="4" fillId="0" borderId="11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/>
    <xf numFmtId="164" fontId="4" fillId="0" borderId="11" xfId="0" applyNumberFormat="1" applyFont="1" applyFill="1" applyBorder="1"/>
    <xf numFmtId="0" fontId="4" fillId="0" borderId="0" xfId="0" applyFont="1" applyFill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1" fontId="10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vertical="top" wrapText="1"/>
    </xf>
    <xf numFmtId="49" fontId="4" fillId="0" borderId="4" xfId="5" applyNumberFormat="1" applyFont="1" applyFill="1" applyBorder="1" applyAlignment="1" applyProtection="1">
      <alignment horizontal="center" vertical="center" wrapText="1"/>
    </xf>
    <xf numFmtId="49" fontId="4" fillId="0" borderId="5" xfId="5" applyNumberFormat="1" applyFont="1" applyFill="1" applyBorder="1" applyAlignment="1" applyProtection="1">
      <alignment horizontal="center" vertical="center" wrapText="1"/>
    </xf>
    <xf numFmtId="49" fontId="4" fillId="0" borderId="9" xfId="5" applyNumberFormat="1" applyFont="1" applyFill="1" applyBorder="1" applyAlignment="1" applyProtection="1">
      <alignment horizontal="center" vertical="center" wrapText="1"/>
    </xf>
    <xf numFmtId="49" fontId="4" fillId="0" borderId="6" xfId="5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"/>
  <sheetViews>
    <sheetView tabSelected="1" topLeftCell="A9" zoomScale="89" zoomScaleNormal="89" zoomScaleSheetLayoutView="80" workbookViewId="0">
      <selection activeCell="F10" sqref="F10"/>
    </sheetView>
  </sheetViews>
  <sheetFormatPr defaultRowHeight="12.75" outlineLevelRow="1" x14ac:dyDescent="0.2"/>
  <cols>
    <col min="1" max="1" width="4.140625" style="1" customWidth="1"/>
    <col min="2" max="2" width="89.140625" style="2" customWidth="1"/>
    <col min="3" max="3" width="7" style="1" customWidth="1"/>
    <col min="4" max="4" width="9.140625" style="1" customWidth="1"/>
    <col min="5" max="5" width="10.140625" style="1" customWidth="1"/>
    <col min="6" max="6" width="9.42578125" style="1" customWidth="1"/>
    <col min="7" max="7" width="15.140625" style="1" customWidth="1"/>
    <col min="8" max="8" width="13.28515625" style="1" customWidth="1"/>
    <col min="9" max="9" width="13.5703125" style="1" customWidth="1"/>
    <col min="10" max="10" width="11.5703125" style="1" customWidth="1"/>
    <col min="11" max="11" width="10.28515625" style="61" customWidth="1"/>
    <col min="12" max="12" width="11.7109375" style="61" customWidth="1"/>
    <col min="13" max="13" width="11" style="61" customWidth="1"/>
    <col min="14" max="20" width="6.5703125" style="61" customWidth="1"/>
    <col min="21" max="64" width="9.140625" style="61"/>
    <col min="65" max="16384" width="9.140625" style="1"/>
  </cols>
  <sheetData>
    <row r="1" spans="1:64" ht="18.75" customHeight="1" x14ac:dyDescent="0.25">
      <c r="A1" s="61"/>
      <c r="B1" s="76"/>
      <c r="C1" s="61"/>
      <c r="D1" s="61"/>
      <c r="E1" s="61"/>
      <c r="F1" s="61"/>
      <c r="G1" s="61"/>
      <c r="H1" s="61"/>
      <c r="I1" s="61"/>
      <c r="J1" s="78" t="s">
        <v>18</v>
      </c>
      <c r="L1" s="62"/>
      <c r="R1" s="63"/>
    </row>
    <row r="2" spans="1:64" ht="15.75" x14ac:dyDescent="0.25">
      <c r="A2" s="61"/>
      <c r="B2" s="76"/>
      <c r="C2" s="61"/>
      <c r="D2" s="61"/>
      <c r="E2" s="61"/>
      <c r="F2" s="61"/>
      <c r="G2" s="61"/>
      <c r="H2" s="61"/>
      <c r="I2" s="61"/>
      <c r="J2" s="78" t="s">
        <v>0</v>
      </c>
      <c r="L2" s="62"/>
      <c r="R2" s="63"/>
    </row>
    <row r="3" spans="1:64" ht="15.75" x14ac:dyDescent="0.25">
      <c r="A3" s="61"/>
      <c r="B3" s="76"/>
      <c r="C3" s="61"/>
      <c r="D3" s="61"/>
      <c r="E3" s="61"/>
      <c r="F3" s="61"/>
      <c r="G3" s="61"/>
      <c r="H3" s="61"/>
      <c r="I3" s="61"/>
      <c r="J3" s="78" t="s">
        <v>1</v>
      </c>
      <c r="L3" s="62"/>
      <c r="R3" s="63"/>
    </row>
    <row r="4" spans="1:64" ht="26.25" customHeight="1" x14ac:dyDescent="0.2">
      <c r="A4" s="61"/>
      <c r="B4" s="76"/>
      <c r="C4" s="61"/>
      <c r="D4" s="61"/>
      <c r="E4" s="61"/>
      <c r="F4" s="61"/>
      <c r="G4" s="61"/>
      <c r="H4" s="61"/>
      <c r="I4" s="61"/>
      <c r="J4" s="61"/>
      <c r="L4" s="62"/>
    </row>
    <row r="5" spans="1:64" ht="15.75" customHeight="1" x14ac:dyDescent="0.25">
      <c r="A5" s="86" t="s">
        <v>58</v>
      </c>
      <c r="B5" s="86"/>
      <c r="C5" s="86"/>
      <c r="D5" s="86"/>
      <c r="E5" s="86"/>
      <c r="F5" s="86"/>
      <c r="G5" s="86"/>
      <c r="H5" s="86"/>
      <c r="I5" s="86"/>
      <c r="J5" s="86"/>
      <c r="K5" s="64"/>
      <c r="L5" s="65"/>
      <c r="M5" s="64"/>
      <c r="N5" s="64"/>
      <c r="O5" s="64"/>
      <c r="P5" s="64"/>
      <c r="Q5" s="64"/>
      <c r="R5" s="64"/>
      <c r="S5" s="64"/>
      <c r="T5" s="64"/>
    </row>
    <row r="6" spans="1:64" ht="12.75" customHeight="1" x14ac:dyDescent="0.2">
      <c r="A6" s="79"/>
      <c r="B6" s="90" t="s">
        <v>2</v>
      </c>
      <c r="C6" s="90"/>
      <c r="D6" s="90"/>
      <c r="E6" s="90"/>
      <c r="F6" s="90"/>
      <c r="G6" s="90"/>
      <c r="H6" s="90"/>
      <c r="I6" s="90"/>
      <c r="J6" s="90"/>
      <c r="K6" s="66"/>
      <c r="L6" s="67"/>
      <c r="M6" s="68"/>
      <c r="N6" s="68"/>
      <c r="O6" s="68"/>
      <c r="P6" s="68"/>
      <c r="Q6" s="68"/>
      <c r="R6" s="68"/>
      <c r="S6" s="69"/>
    </row>
    <row r="7" spans="1:64" ht="15.75" customHeight="1" x14ac:dyDescent="0.2">
      <c r="A7" s="91" t="s">
        <v>19</v>
      </c>
      <c r="B7" s="91"/>
      <c r="C7" s="91"/>
      <c r="D7" s="91"/>
      <c r="E7" s="91"/>
      <c r="F7" s="91"/>
      <c r="G7" s="91"/>
      <c r="H7" s="91"/>
      <c r="I7" s="91"/>
      <c r="J7" s="91"/>
      <c r="K7" s="70"/>
      <c r="L7" s="67"/>
      <c r="M7" s="70"/>
      <c r="N7" s="70"/>
      <c r="O7" s="70"/>
      <c r="P7" s="70"/>
      <c r="Q7" s="70"/>
      <c r="R7" s="70"/>
      <c r="S7" s="70"/>
      <c r="T7" s="70"/>
    </row>
    <row r="8" spans="1:64" ht="15.75" x14ac:dyDescent="0.2">
      <c r="A8" s="61"/>
      <c r="B8" s="76"/>
      <c r="C8" s="61"/>
      <c r="D8" s="61"/>
      <c r="E8" s="61"/>
      <c r="F8" s="61"/>
      <c r="G8" s="61"/>
      <c r="H8" s="61"/>
      <c r="I8" s="61"/>
      <c r="J8" s="78"/>
      <c r="K8" s="70"/>
      <c r="L8" s="67"/>
      <c r="M8" s="70"/>
      <c r="N8" s="70"/>
      <c r="O8" s="70"/>
      <c r="P8" s="70"/>
      <c r="Q8" s="70"/>
      <c r="R8" s="70"/>
    </row>
    <row r="9" spans="1:64" ht="45.75" customHeight="1" x14ac:dyDescent="0.2">
      <c r="A9" s="87" t="s">
        <v>3</v>
      </c>
      <c r="B9" s="87" t="s">
        <v>4</v>
      </c>
      <c r="C9" s="87" t="s">
        <v>20</v>
      </c>
      <c r="D9" s="87"/>
      <c r="E9" s="87" t="s">
        <v>21</v>
      </c>
      <c r="F9" s="87"/>
      <c r="G9" s="87"/>
      <c r="H9" s="87" t="s">
        <v>5</v>
      </c>
      <c r="I9" s="87"/>
      <c r="J9" s="87"/>
      <c r="K9" s="70"/>
      <c r="L9" s="67"/>
      <c r="M9" s="70"/>
      <c r="N9" s="70"/>
      <c r="O9" s="70"/>
      <c r="P9" s="70"/>
      <c r="Q9" s="70"/>
      <c r="R9" s="70"/>
    </row>
    <row r="10" spans="1:64" ht="70.5" customHeight="1" x14ac:dyDescent="0.2">
      <c r="A10" s="87"/>
      <c r="B10" s="87"/>
      <c r="C10" s="4" t="s">
        <v>22</v>
      </c>
      <c r="D10" s="4" t="s">
        <v>23</v>
      </c>
      <c r="E10" s="5" t="s">
        <v>24</v>
      </c>
      <c r="F10" s="5" t="s">
        <v>25</v>
      </c>
      <c r="G10" s="4" t="s">
        <v>26</v>
      </c>
      <c r="H10" s="4" t="s">
        <v>27</v>
      </c>
      <c r="I10" s="4" t="s">
        <v>28</v>
      </c>
      <c r="J10" s="4" t="s">
        <v>29</v>
      </c>
      <c r="K10" s="70"/>
      <c r="L10" s="67"/>
      <c r="M10" s="70"/>
      <c r="N10" s="70"/>
      <c r="O10" s="70"/>
      <c r="P10" s="70"/>
      <c r="Q10" s="70"/>
      <c r="R10" s="70"/>
    </row>
    <row r="11" spans="1:64" s="10" customFormat="1" ht="15.75" x14ac:dyDescent="0.2">
      <c r="A11" s="8">
        <v>1</v>
      </c>
      <c r="B11" s="9" t="s">
        <v>30</v>
      </c>
      <c r="C11" s="23"/>
      <c r="D11" s="23"/>
      <c r="E11" s="53"/>
      <c r="F11" s="24">
        <f>F12+F25+F35+F37</f>
        <v>46605.04</v>
      </c>
      <c r="G11" s="25">
        <v>0</v>
      </c>
      <c r="H11" s="26" t="s">
        <v>45</v>
      </c>
      <c r="I11" s="27"/>
      <c r="J11" s="27">
        <f>J12+J18+J25+J35+J37</f>
        <v>0</v>
      </c>
      <c r="K11" s="70"/>
      <c r="L11" s="71"/>
      <c r="M11" s="70"/>
      <c r="N11" s="70"/>
      <c r="O11" s="70"/>
      <c r="P11" s="70"/>
      <c r="Q11" s="70"/>
      <c r="R11" s="70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s="10" customFormat="1" ht="18" customHeight="1" x14ac:dyDescent="0.2">
      <c r="A12" s="8">
        <v>2</v>
      </c>
      <c r="B12" s="11" t="s">
        <v>6</v>
      </c>
      <c r="C12" s="23"/>
      <c r="D12" s="23"/>
      <c r="E12" s="53"/>
      <c r="F12" s="24">
        <f>F14+F16+F18</f>
        <v>40629.020000000004</v>
      </c>
      <c r="G12" s="25">
        <v>0</v>
      </c>
      <c r="H12" s="28">
        <f>H14+H16</f>
        <v>88.8</v>
      </c>
      <c r="I12" s="23"/>
      <c r="J12" s="27">
        <f>J14+J16</f>
        <v>0</v>
      </c>
      <c r="K12" s="70"/>
      <c r="L12" s="71"/>
      <c r="M12" s="70"/>
      <c r="N12" s="70"/>
      <c r="O12" s="70"/>
      <c r="P12" s="70"/>
      <c r="Q12" s="70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15.75" hidden="1" outlineLevel="1" x14ac:dyDescent="0.2">
      <c r="A13" s="12" t="s">
        <v>7</v>
      </c>
      <c r="B13" s="13"/>
      <c r="C13" s="29"/>
      <c r="D13" s="29"/>
      <c r="E13" s="54"/>
      <c r="F13" s="30"/>
      <c r="G13" s="25"/>
      <c r="H13" s="31"/>
      <c r="I13" s="29"/>
      <c r="J13" s="32"/>
      <c r="K13" s="70"/>
      <c r="L13" s="67"/>
      <c r="M13" s="70"/>
      <c r="N13" s="70"/>
      <c r="O13" s="70"/>
      <c r="P13" s="70"/>
      <c r="Q13" s="70"/>
      <c r="R13" s="70"/>
    </row>
    <row r="14" spans="1:64" s="10" customFormat="1" ht="15.75" collapsed="1" x14ac:dyDescent="0.2">
      <c r="A14" s="8" t="s">
        <v>8</v>
      </c>
      <c r="B14" s="11" t="s">
        <v>31</v>
      </c>
      <c r="C14" s="23"/>
      <c r="D14" s="23"/>
      <c r="E14" s="24">
        <f>SUM(E15:E15)</f>
        <v>337425.28</v>
      </c>
      <c r="F14" s="24">
        <f>SUM(F15:F15)</f>
        <v>37895.300000000003</v>
      </c>
      <c r="G14" s="25">
        <v>0</v>
      </c>
      <c r="H14" s="28">
        <f>SUM(H15:H15)</f>
        <v>88.8</v>
      </c>
      <c r="I14" s="23"/>
      <c r="J14" s="27">
        <f>SUM(J15:J15)</f>
        <v>0</v>
      </c>
      <c r="K14" s="70"/>
      <c r="L14" s="71"/>
      <c r="M14" s="70"/>
      <c r="N14" s="70"/>
      <c r="O14" s="70"/>
      <c r="P14" s="70"/>
      <c r="Q14" s="70"/>
      <c r="R14" s="70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</row>
    <row r="15" spans="1:64" s="61" customFormat="1" ht="25.5" x14ac:dyDescent="0.2">
      <c r="A15" s="12" t="s">
        <v>9</v>
      </c>
      <c r="B15" s="16" t="s">
        <v>42</v>
      </c>
      <c r="C15" s="17">
        <v>2017</v>
      </c>
      <c r="D15" s="17">
        <v>2027</v>
      </c>
      <c r="E15" s="18">
        <v>337425.28</v>
      </c>
      <c r="F15" s="19">
        <v>37895.300000000003</v>
      </c>
      <c r="G15" s="20" t="s">
        <v>41</v>
      </c>
      <c r="H15" s="21">
        <v>88.8</v>
      </c>
      <c r="I15" s="33" t="s">
        <v>43</v>
      </c>
      <c r="J15" s="22">
        <v>0</v>
      </c>
      <c r="K15" s="73"/>
      <c r="L15" s="67"/>
      <c r="M15" s="70"/>
      <c r="N15" s="70"/>
      <c r="O15" s="70"/>
      <c r="P15" s="70"/>
      <c r="Q15" s="70"/>
      <c r="R15" s="70"/>
    </row>
    <row r="16" spans="1:64" s="10" customFormat="1" ht="15.75" x14ac:dyDescent="0.2">
      <c r="A16" s="8" t="s">
        <v>10</v>
      </c>
      <c r="B16" s="11" t="s">
        <v>57</v>
      </c>
      <c r="C16" s="34">
        <v>2020</v>
      </c>
      <c r="D16" s="34">
        <v>2021</v>
      </c>
      <c r="E16" s="24">
        <v>635.14</v>
      </c>
      <c r="F16" s="24">
        <v>205.68</v>
      </c>
      <c r="G16" s="25" t="s">
        <v>44</v>
      </c>
      <c r="H16" s="28">
        <f>SUM(H17:H17)</f>
        <v>0</v>
      </c>
      <c r="I16" s="23"/>
      <c r="J16" s="27">
        <f>SUM(J17:J17)</f>
        <v>0</v>
      </c>
      <c r="K16" s="74"/>
      <c r="L16" s="71"/>
      <c r="M16" s="70"/>
      <c r="N16" s="70"/>
      <c r="O16" s="70"/>
      <c r="P16" s="70"/>
      <c r="Q16" s="70"/>
      <c r="R16" s="70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</row>
    <row r="17" spans="1:64" ht="15.75" hidden="1" outlineLevel="1" x14ac:dyDescent="0.2">
      <c r="A17" s="12" t="s">
        <v>11</v>
      </c>
      <c r="B17" s="16"/>
      <c r="C17" s="17"/>
      <c r="D17" s="17"/>
      <c r="E17" s="55"/>
      <c r="F17" s="19"/>
      <c r="G17" s="20"/>
      <c r="H17" s="21"/>
      <c r="I17" s="20"/>
      <c r="J17" s="22"/>
      <c r="K17" s="74"/>
      <c r="L17" s="65"/>
      <c r="M17" s="70"/>
      <c r="N17" s="70"/>
      <c r="O17" s="70"/>
      <c r="P17" s="70"/>
      <c r="Q17" s="70"/>
      <c r="R17" s="70"/>
    </row>
    <row r="18" spans="1:64" s="10" customFormat="1" ht="14.25" customHeight="1" collapsed="1" x14ac:dyDescent="0.2">
      <c r="A18" s="8" t="s">
        <v>12</v>
      </c>
      <c r="B18" s="11" t="s">
        <v>32</v>
      </c>
      <c r="C18" s="34">
        <v>2019</v>
      </c>
      <c r="D18" s="34">
        <v>2021</v>
      </c>
      <c r="E18" s="24">
        <f>SUM(E19:E24)</f>
        <v>6879.47</v>
      </c>
      <c r="F18" s="24">
        <f>SUM(F19:F24)</f>
        <v>2528.04</v>
      </c>
      <c r="G18" s="25" t="s">
        <v>44</v>
      </c>
      <c r="H18" s="23">
        <v>0</v>
      </c>
      <c r="I18" s="23"/>
      <c r="J18" s="35">
        <v>0</v>
      </c>
      <c r="K18" s="74"/>
      <c r="L18" s="71"/>
      <c r="M18" s="70"/>
      <c r="N18" s="70"/>
      <c r="O18" s="70"/>
      <c r="P18" s="70"/>
      <c r="Q18" s="70"/>
      <c r="R18" s="70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</row>
    <row r="19" spans="1:64" s="72" customFormat="1" ht="25.5" outlineLevel="1" x14ac:dyDescent="0.2">
      <c r="A19" s="12" t="s">
        <v>14</v>
      </c>
      <c r="B19" s="16" t="s">
        <v>59</v>
      </c>
      <c r="C19" s="17">
        <v>2019</v>
      </c>
      <c r="D19" s="17">
        <v>2020</v>
      </c>
      <c r="E19" s="19">
        <v>2727.39</v>
      </c>
      <c r="F19" s="19">
        <v>115</v>
      </c>
      <c r="G19" s="20" t="s">
        <v>44</v>
      </c>
      <c r="H19" s="36">
        <v>0</v>
      </c>
      <c r="I19" s="21"/>
      <c r="J19" s="22">
        <v>0</v>
      </c>
      <c r="K19" s="74"/>
      <c r="L19" s="71"/>
      <c r="M19" s="70"/>
      <c r="N19" s="70"/>
      <c r="O19" s="70"/>
      <c r="P19" s="70"/>
      <c r="Q19" s="70"/>
      <c r="R19" s="70"/>
    </row>
    <row r="20" spans="1:64" s="61" customFormat="1" ht="27.75" customHeight="1" outlineLevel="1" x14ac:dyDescent="0.2">
      <c r="A20" s="61" t="s">
        <v>63</v>
      </c>
      <c r="B20" s="80" t="s">
        <v>53</v>
      </c>
      <c r="C20" s="17">
        <v>2020</v>
      </c>
      <c r="D20" s="17">
        <v>2021</v>
      </c>
      <c r="E20" s="19">
        <v>1682.57</v>
      </c>
      <c r="F20" s="19">
        <v>100.17</v>
      </c>
      <c r="G20" s="20" t="s">
        <v>44</v>
      </c>
      <c r="H20" s="36">
        <v>0</v>
      </c>
      <c r="I20" s="21"/>
      <c r="J20" s="22">
        <v>0</v>
      </c>
      <c r="K20" s="70"/>
      <c r="L20" s="67"/>
      <c r="M20" s="70"/>
      <c r="N20" s="70"/>
      <c r="O20" s="70"/>
      <c r="P20" s="70"/>
      <c r="Q20" s="70"/>
      <c r="R20" s="70"/>
    </row>
    <row r="21" spans="1:64" s="61" customFormat="1" ht="27" customHeight="1" outlineLevel="1" x14ac:dyDescent="0.2">
      <c r="A21" s="12" t="s">
        <v>46</v>
      </c>
      <c r="B21" s="80" t="s">
        <v>65</v>
      </c>
      <c r="C21" s="17">
        <v>2019</v>
      </c>
      <c r="D21" s="17">
        <v>2020</v>
      </c>
      <c r="E21" s="19">
        <v>337.91300000000001</v>
      </c>
      <c r="F21" s="19">
        <v>298.41000000000003</v>
      </c>
      <c r="G21" s="20" t="s">
        <v>44</v>
      </c>
      <c r="H21" s="36">
        <v>0</v>
      </c>
      <c r="I21" s="21"/>
      <c r="J21" s="22">
        <v>0</v>
      </c>
      <c r="K21" s="70"/>
      <c r="L21" s="67"/>
      <c r="M21" s="70"/>
      <c r="N21" s="70"/>
      <c r="O21" s="70"/>
      <c r="P21" s="70"/>
      <c r="Q21" s="70"/>
      <c r="R21" s="70"/>
    </row>
    <row r="22" spans="1:64" s="61" customFormat="1" ht="27.75" customHeight="1" outlineLevel="1" x14ac:dyDescent="0.2">
      <c r="A22" s="12" t="s">
        <v>51</v>
      </c>
      <c r="B22" s="80" t="s">
        <v>60</v>
      </c>
      <c r="C22" s="17">
        <v>2019</v>
      </c>
      <c r="D22" s="17">
        <v>2020</v>
      </c>
      <c r="E22" s="19">
        <v>850.20699999999999</v>
      </c>
      <c r="F22" s="19">
        <v>733.07</v>
      </c>
      <c r="G22" s="20" t="s">
        <v>44</v>
      </c>
      <c r="H22" s="36">
        <v>0</v>
      </c>
      <c r="I22" s="21"/>
      <c r="J22" s="22">
        <v>0</v>
      </c>
      <c r="K22" s="70"/>
      <c r="L22" s="67"/>
      <c r="M22" s="70"/>
      <c r="N22" s="70"/>
      <c r="O22" s="70"/>
      <c r="P22" s="70"/>
      <c r="Q22" s="70"/>
      <c r="R22" s="70"/>
    </row>
    <row r="23" spans="1:64" s="61" customFormat="1" ht="27.75" customHeight="1" outlineLevel="1" x14ac:dyDescent="0.2">
      <c r="A23" s="12" t="s">
        <v>52</v>
      </c>
      <c r="B23" s="80" t="s">
        <v>61</v>
      </c>
      <c r="C23" s="17">
        <v>2020</v>
      </c>
      <c r="D23" s="17">
        <v>2020</v>
      </c>
      <c r="E23" s="19">
        <f>F23</f>
        <v>690.39</v>
      </c>
      <c r="F23" s="19">
        <v>690.39</v>
      </c>
      <c r="G23" s="20" t="s">
        <v>44</v>
      </c>
      <c r="H23" s="36"/>
      <c r="I23" s="21"/>
      <c r="J23" s="22"/>
      <c r="K23" s="70"/>
      <c r="L23" s="67"/>
      <c r="M23" s="70"/>
      <c r="N23" s="70"/>
      <c r="O23" s="70"/>
      <c r="P23" s="70"/>
      <c r="Q23" s="70"/>
      <c r="R23" s="70"/>
    </row>
    <row r="24" spans="1:64" s="61" customFormat="1" ht="27.75" customHeight="1" outlineLevel="1" x14ac:dyDescent="0.2">
      <c r="A24" s="12" t="s">
        <v>64</v>
      </c>
      <c r="B24" s="80" t="s">
        <v>62</v>
      </c>
      <c r="C24" s="17">
        <v>2020</v>
      </c>
      <c r="D24" s="17">
        <v>2020</v>
      </c>
      <c r="E24" s="19">
        <f>F24</f>
        <v>591</v>
      </c>
      <c r="F24" s="19">
        <v>591</v>
      </c>
      <c r="G24" s="20" t="s">
        <v>44</v>
      </c>
      <c r="H24" s="36"/>
      <c r="I24" s="21"/>
      <c r="J24" s="22"/>
      <c r="K24" s="70"/>
      <c r="L24" s="67"/>
      <c r="M24" s="70"/>
      <c r="N24" s="70"/>
      <c r="O24" s="70"/>
      <c r="P24" s="70"/>
      <c r="Q24" s="70"/>
      <c r="R24" s="70"/>
    </row>
    <row r="25" spans="1:64" s="10" customFormat="1" ht="15.75" x14ac:dyDescent="0.2">
      <c r="A25" s="8" t="s">
        <v>15</v>
      </c>
      <c r="B25" s="11" t="s">
        <v>33</v>
      </c>
      <c r="C25" s="34"/>
      <c r="D25" s="34"/>
      <c r="E25" s="24">
        <f>SUM(E26:E34)</f>
        <v>5971.4500000000007</v>
      </c>
      <c r="F25" s="24">
        <f>SUM(F26:F34)</f>
        <v>5971.4500000000007</v>
      </c>
      <c r="G25" s="25" t="s">
        <v>44</v>
      </c>
      <c r="H25" s="23">
        <v>0</v>
      </c>
      <c r="I25" s="23"/>
      <c r="J25" s="23">
        <v>0</v>
      </c>
      <c r="K25" s="70"/>
      <c r="L25" s="71"/>
      <c r="M25" s="70"/>
      <c r="N25" s="70"/>
      <c r="O25" s="70"/>
      <c r="P25" s="70"/>
      <c r="Q25" s="70"/>
      <c r="R25" s="70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64" s="61" customFormat="1" ht="12.75" customHeight="1" outlineLevel="1" x14ac:dyDescent="0.2">
      <c r="A26" s="12" t="s">
        <v>17</v>
      </c>
      <c r="B26" s="81" t="s">
        <v>66</v>
      </c>
      <c r="C26" s="17"/>
      <c r="D26" s="17"/>
      <c r="E26" s="43">
        <f t="shared" ref="E26:E34" si="0">F26</f>
        <v>1516.67</v>
      </c>
      <c r="F26" s="43">
        <v>1516.67</v>
      </c>
      <c r="G26" s="20" t="s">
        <v>44</v>
      </c>
      <c r="H26" s="36">
        <v>0</v>
      </c>
      <c r="I26" s="40"/>
      <c r="J26" s="36">
        <v>0</v>
      </c>
      <c r="K26" s="70"/>
      <c r="L26" s="67"/>
      <c r="M26" s="70"/>
      <c r="N26" s="70"/>
      <c r="O26" s="70"/>
      <c r="P26" s="70"/>
      <c r="Q26" s="70"/>
      <c r="R26" s="70"/>
    </row>
    <row r="27" spans="1:64" s="61" customFormat="1" ht="12.75" customHeight="1" outlineLevel="1" x14ac:dyDescent="0.2">
      <c r="A27" s="82" t="s">
        <v>47</v>
      </c>
      <c r="B27" s="81" t="s">
        <v>74</v>
      </c>
      <c r="C27" s="37"/>
      <c r="D27" s="37"/>
      <c r="E27" s="43">
        <f t="shared" si="0"/>
        <v>2413.48</v>
      </c>
      <c r="F27" s="43">
        <v>2413.48</v>
      </c>
      <c r="G27" s="39" t="s">
        <v>44</v>
      </c>
      <c r="H27" s="40">
        <v>0</v>
      </c>
      <c r="I27" s="41"/>
      <c r="J27" s="36">
        <v>0</v>
      </c>
      <c r="K27" s="70"/>
      <c r="L27" s="67"/>
      <c r="M27" s="70"/>
      <c r="N27" s="70"/>
      <c r="O27" s="70"/>
      <c r="P27" s="70"/>
      <c r="Q27" s="70"/>
      <c r="R27" s="70"/>
    </row>
    <row r="28" spans="1:64" s="61" customFormat="1" ht="12.75" customHeight="1" outlineLevel="1" x14ac:dyDescent="0.2">
      <c r="A28" s="82" t="s">
        <v>48</v>
      </c>
      <c r="B28" s="81" t="s">
        <v>67</v>
      </c>
      <c r="C28" s="42"/>
      <c r="D28" s="42"/>
      <c r="E28" s="38">
        <f t="shared" si="0"/>
        <v>766.58</v>
      </c>
      <c r="F28" s="38">
        <v>766.58</v>
      </c>
      <c r="G28" s="39" t="s">
        <v>44</v>
      </c>
      <c r="H28" s="42"/>
      <c r="I28" s="41"/>
      <c r="J28" s="36">
        <v>0</v>
      </c>
      <c r="K28" s="70"/>
      <c r="L28" s="67"/>
      <c r="M28" s="70"/>
      <c r="N28" s="70"/>
      <c r="O28" s="70"/>
      <c r="P28" s="70"/>
      <c r="Q28" s="70"/>
      <c r="R28" s="70"/>
    </row>
    <row r="29" spans="1:64" s="61" customFormat="1" ht="12.75" customHeight="1" outlineLevel="1" x14ac:dyDescent="0.2">
      <c r="A29" s="83" t="s">
        <v>49</v>
      </c>
      <c r="B29" s="81" t="s">
        <v>68</v>
      </c>
      <c r="C29" s="42"/>
      <c r="D29" s="42"/>
      <c r="E29" s="38">
        <f t="shared" si="0"/>
        <v>390.56</v>
      </c>
      <c r="F29" s="38">
        <v>390.56</v>
      </c>
      <c r="G29" s="39" t="s">
        <v>44</v>
      </c>
      <c r="H29" s="42"/>
      <c r="I29" s="44"/>
      <c r="J29" s="36"/>
      <c r="K29" s="70"/>
      <c r="L29" s="67"/>
      <c r="M29" s="70"/>
      <c r="N29" s="70"/>
      <c r="O29" s="70"/>
      <c r="P29" s="70"/>
      <c r="Q29" s="70"/>
      <c r="R29" s="70"/>
    </row>
    <row r="30" spans="1:64" s="61" customFormat="1" ht="12.75" customHeight="1" outlineLevel="1" x14ac:dyDescent="0.2">
      <c r="A30" s="84" t="s">
        <v>50</v>
      </c>
      <c r="B30" s="81" t="s">
        <v>69</v>
      </c>
      <c r="C30" s="45"/>
      <c r="D30" s="45"/>
      <c r="E30" s="38">
        <f t="shared" si="0"/>
        <v>170.45</v>
      </c>
      <c r="F30" s="38">
        <v>170.45</v>
      </c>
      <c r="G30" s="39" t="s">
        <v>44</v>
      </c>
      <c r="H30" s="46"/>
      <c r="I30" s="44"/>
      <c r="J30" s="36"/>
      <c r="K30" s="70"/>
      <c r="L30" s="67"/>
      <c r="M30" s="70"/>
      <c r="N30" s="70"/>
      <c r="O30" s="70"/>
      <c r="P30" s="70"/>
      <c r="Q30" s="70"/>
      <c r="R30" s="70"/>
    </row>
    <row r="31" spans="1:64" s="61" customFormat="1" ht="12.75" customHeight="1" outlineLevel="1" x14ac:dyDescent="0.2">
      <c r="A31" s="84" t="s">
        <v>54</v>
      </c>
      <c r="B31" s="81" t="s">
        <v>70</v>
      </c>
      <c r="C31" s="45"/>
      <c r="D31" s="45"/>
      <c r="E31" s="38">
        <f t="shared" si="0"/>
        <v>198.58</v>
      </c>
      <c r="F31" s="38">
        <v>198.58</v>
      </c>
      <c r="G31" s="39" t="s">
        <v>44</v>
      </c>
      <c r="H31" s="46"/>
      <c r="I31" s="44"/>
      <c r="J31" s="36"/>
      <c r="K31" s="70"/>
      <c r="L31" s="67"/>
      <c r="M31" s="70"/>
      <c r="N31" s="70"/>
      <c r="O31" s="70"/>
      <c r="P31" s="70"/>
      <c r="Q31" s="70"/>
      <c r="R31" s="70"/>
    </row>
    <row r="32" spans="1:64" s="61" customFormat="1" ht="12.75" customHeight="1" outlineLevel="1" x14ac:dyDescent="0.2">
      <c r="A32" s="84" t="s">
        <v>75</v>
      </c>
      <c r="B32" s="81" t="s">
        <v>71</v>
      </c>
      <c r="C32" s="45"/>
      <c r="D32" s="45"/>
      <c r="E32" s="38">
        <f t="shared" si="0"/>
        <v>219.8</v>
      </c>
      <c r="F32" s="38">
        <v>219.8</v>
      </c>
      <c r="G32" s="39" t="s">
        <v>44</v>
      </c>
      <c r="H32" s="46"/>
      <c r="I32" s="44"/>
      <c r="J32" s="36"/>
      <c r="K32" s="70"/>
      <c r="L32" s="67"/>
      <c r="M32" s="70"/>
      <c r="N32" s="70"/>
      <c r="O32" s="70"/>
      <c r="P32" s="70"/>
      <c r="Q32" s="70"/>
      <c r="R32" s="70"/>
    </row>
    <row r="33" spans="1:64" s="61" customFormat="1" ht="12.75" customHeight="1" outlineLevel="1" x14ac:dyDescent="0.2">
      <c r="A33" s="85" t="s">
        <v>55</v>
      </c>
      <c r="B33" s="81" t="s">
        <v>72</v>
      </c>
      <c r="C33" s="45"/>
      <c r="D33" s="45"/>
      <c r="E33" s="38">
        <f t="shared" si="0"/>
        <v>119.44</v>
      </c>
      <c r="F33" s="38">
        <v>119.44</v>
      </c>
      <c r="G33" s="39" t="s">
        <v>44</v>
      </c>
      <c r="H33" s="46"/>
      <c r="I33" s="44"/>
      <c r="J33" s="36"/>
      <c r="K33" s="70"/>
      <c r="L33" s="67"/>
      <c r="M33" s="70"/>
      <c r="N33" s="70"/>
      <c r="O33" s="70"/>
      <c r="P33" s="70"/>
      <c r="Q33" s="70"/>
      <c r="R33" s="70"/>
    </row>
    <row r="34" spans="1:64" s="61" customFormat="1" ht="12.75" customHeight="1" outlineLevel="1" x14ac:dyDescent="0.2">
      <c r="A34" s="85" t="s">
        <v>56</v>
      </c>
      <c r="B34" s="81" t="s">
        <v>73</v>
      </c>
      <c r="C34" s="56"/>
      <c r="D34" s="56"/>
      <c r="E34" s="57">
        <f t="shared" si="0"/>
        <v>175.89</v>
      </c>
      <c r="F34" s="57">
        <v>175.89</v>
      </c>
      <c r="G34" s="58" t="s">
        <v>44</v>
      </c>
      <c r="H34" s="59"/>
      <c r="I34" s="41"/>
      <c r="J34" s="60"/>
      <c r="K34" s="70"/>
      <c r="L34" s="67"/>
      <c r="M34" s="70"/>
      <c r="N34" s="70"/>
      <c r="O34" s="70"/>
      <c r="P34" s="70"/>
      <c r="Q34" s="70"/>
      <c r="R34" s="70"/>
    </row>
    <row r="35" spans="1:64" s="10" customFormat="1" ht="15.75" x14ac:dyDescent="0.2">
      <c r="A35" s="15" t="s">
        <v>34</v>
      </c>
      <c r="B35" s="14" t="s">
        <v>13</v>
      </c>
      <c r="C35" s="47"/>
      <c r="D35" s="47"/>
      <c r="E35" s="48">
        <v>0</v>
      </c>
      <c r="F35" s="48">
        <v>0</v>
      </c>
      <c r="G35" s="49">
        <v>0</v>
      </c>
      <c r="H35" s="47">
        <v>0</v>
      </c>
      <c r="I35" s="47"/>
      <c r="J35" s="47">
        <v>0</v>
      </c>
      <c r="K35" s="70"/>
      <c r="L35" s="71"/>
      <c r="M35" s="70"/>
      <c r="N35" s="70"/>
      <c r="O35" s="70"/>
      <c r="P35" s="70"/>
      <c r="Q35" s="70"/>
      <c r="R35" s="70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64" s="3" customFormat="1" ht="15.75" hidden="1" customHeight="1" outlineLevel="1" x14ac:dyDescent="0.2">
      <c r="A36" s="6" t="s">
        <v>35</v>
      </c>
      <c r="B36" s="7"/>
      <c r="C36" s="50"/>
      <c r="D36" s="50"/>
      <c r="E36" s="51">
        <v>0</v>
      </c>
      <c r="F36" s="51">
        <v>0</v>
      </c>
      <c r="G36" s="52"/>
      <c r="H36" s="50">
        <v>0</v>
      </c>
      <c r="I36" s="50"/>
      <c r="J36" s="50"/>
      <c r="K36" s="70"/>
      <c r="L36" s="67"/>
      <c r="M36" s="70"/>
      <c r="N36" s="70"/>
      <c r="O36" s="70"/>
      <c r="P36" s="70"/>
      <c r="Q36" s="70"/>
      <c r="R36" s="70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64" s="10" customFormat="1" ht="15.75" collapsed="1" x14ac:dyDescent="0.2">
      <c r="A37" s="8" t="s">
        <v>36</v>
      </c>
      <c r="B37" s="11" t="s">
        <v>16</v>
      </c>
      <c r="C37" s="50"/>
      <c r="D37" s="50"/>
      <c r="E37" s="51">
        <v>0</v>
      </c>
      <c r="F37" s="51">
        <v>4.57</v>
      </c>
      <c r="G37" s="52" t="s">
        <v>44</v>
      </c>
      <c r="H37" s="50">
        <v>0</v>
      </c>
      <c r="I37" s="50"/>
      <c r="J37" s="50">
        <v>0</v>
      </c>
      <c r="K37" s="70"/>
      <c r="L37" s="71"/>
      <c r="M37" s="70"/>
      <c r="N37" s="70"/>
      <c r="O37" s="70"/>
      <c r="P37" s="70"/>
      <c r="Q37" s="70"/>
      <c r="R37" s="70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64" ht="28.5" customHeight="1" x14ac:dyDescent="0.2">
      <c r="A38" s="88" t="s">
        <v>37</v>
      </c>
      <c r="B38" s="88"/>
      <c r="C38" s="88"/>
      <c r="D38" s="88"/>
      <c r="E38" s="88"/>
      <c r="F38" s="88"/>
      <c r="G38" s="88"/>
      <c r="H38" s="88"/>
      <c r="I38" s="88"/>
      <c r="J38" s="88"/>
      <c r="K38" s="75"/>
    </row>
    <row r="39" spans="1:64" ht="24.75" customHeight="1" x14ac:dyDescent="0.2">
      <c r="A39" s="89" t="s">
        <v>38</v>
      </c>
      <c r="B39" s="89"/>
      <c r="C39" s="89"/>
      <c r="D39" s="89"/>
      <c r="E39" s="89"/>
      <c r="F39" s="89"/>
      <c r="G39" s="89"/>
      <c r="H39" s="89"/>
      <c r="I39" s="89"/>
      <c r="J39" s="89"/>
      <c r="K39" s="76"/>
    </row>
    <row r="40" spans="1:64" ht="24.75" customHeight="1" x14ac:dyDescent="0.2">
      <c r="A40" s="89" t="s">
        <v>39</v>
      </c>
      <c r="B40" s="89"/>
      <c r="C40" s="89"/>
      <c r="D40" s="89"/>
      <c r="E40" s="89"/>
      <c r="F40" s="89"/>
      <c r="G40" s="89"/>
      <c r="H40" s="89"/>
      <c r="I40" s="89"/>
      <c r="J40" s="89"/>
      <c r="K40" s="76"/>
    </row>
    <row r="41" spans="1:64" ht="25.5" customHeight="1" x14ac:dyDescent="0.2">
      <c r="A41" s="89" t="s">
        <v>40</v>
      </c>
      <c r="B41" s="89"/>
      <c r="C41" s="89"/>
      <c r="D41" s="89"/>
      <c r="E41" s="89"/>
      <c r="F41" s="89"/>
      <c r="G41" s="89"/>
      <c r="H41" s="89"/>
      <c r="I41" s="89"/>
      <c r="J41" s="89"/>
      <c r="K41" s="76"/>
    </row>
    <row r="43" spans="1:64" ht="15.75" x14ac:dyDescent="0.25">
      <c r="L43" s="77"/>
    </row>
  </sheetData>
  <sheetProtection selectLockedCells="1" selectUnlockedCells="1"/>
  <mergeCells count="12">
    <mergeCell ref="A38:J38"/>
    <mergeCell ref="A39:J39"/>
    <mergeCell ref="A40:J40"/>
    <mergeCell ref="A41:J41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факт</vt:lpstr>
      <vt:lpstr>'2020 факт'!Область_печати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Барбашева Елена Владимировна</cp:lastModifiedBy>
  <cp:lastPrinted>2021-06-09T04:54:51Z</cp:lastPrinted>
  <dcterms:created xsi:type="dcterms:W3CDTF">2019-06-11T03:34:27Z</dcterms:created>
  <dcterms:modified xsi:type="dcterms:W3CDTF">2021-07-28T04:03:59Z</dcterms:modified>
</cp:coreProperties>
</file>